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Data Capture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hzw5BUHldSn9TruVP9Rff/O7dCnQ=="/>
    </ext>
  </extLst>
</workbook>
</file>

<file path=xl/sharedStrings.xml><?xml version="1.0" encoding="utf-8"?>
<sst xmlns="http://schemas.openxmlformats.org/spreadsheetml/2006/main" count="147" uniqueCount="106">
  <si>
    <t>RETURN YEAR ENDING:</t>
  </si>
  <si>
    <t>Asset</t>
  </si>
  <si>
    <t>Connected?</t>
  </si>
  <si>
    <t>Valuation</t>
  </si>
  <si>
    <t>Valuation previous return</t>
  </si>
  <si>
    <t xml:space="preserve">acquired </t>
  </si>
  <si>
    <t>Date acquired</t>
  </si>
  <si>
    <t>disposed</t>
  </si>
  <si>
    <t>Date disposed of</t>
  </si>
  <si>
    <t>income</t>
  </si>
  <si>
    <t>Scheme Name</t>
  </si>
  <si>
    <t>WWP Trustee Scheme</t>
  </si>
  <si>
    <t>cash</t>
  </si>
  <si>
    <t>PSTR</t>
  </si>
  <si>
    <t>00821520RK</t>
  </si>
  <si>
    <t>Magna Investment</t>
  </si>
  <si>
    <t>N</t>
  </si>
  <si>
    <t>Bust investment</t>
  </si>
  <si>
    <t>Principle Employer / Admin</t>
  </si>
  <si>
    <t>RSA</t>
  </si>
  <si>
    <t>TempleFx</t>
  </si>
  <si>
    <t>Admin ID:</t>
  </si>
  <si>
    <t>A0145081</t>
  </si>
  <si>
    <t>CRE</t>
  </si>
  <si>
    <t>Venture Wales Venture Wales Building
Pentrebach, Merthyr Tydfil
Wales
CF48 4DR</t>
  </si>
  <si>
    <t>Fenturi Ltd</t>
  </si>
  <si>
    <t>y</t>
  </si>
  <si>
    <t>AJ Bell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</si>
  <si>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</si>
  <si>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</si>
  <si>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</si>
  <si>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</si>
  <si>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</si>
  <si>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</si>
  <si>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</si>
  <si>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</si>
  <si>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</si>
  <si>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</si>
  <si>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</si>
  <si>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</si>
  <si>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</si>
  <si>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</si>
  <si>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</si>
  <si>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</si>
  <si>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</si>
  <si>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</si>
  <si>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</si>
  <si>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</si>
  <si>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</si>
  <si>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</si>
  <si>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</si>
  <si>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</si>
  <si>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</si>
  <si>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</si>
  <si>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</si>
  <si>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</si>
  <si>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</si>
  <si>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</si>
  <si>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</si>
  <si>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</si>
  <si>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</si>
  <si>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</si>
  <si>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</si>
  <si>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</si>
  <si>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</si>
  <si>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</si>
  <si>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StartSettledDate</t>
  </si>
  <si>
    <t>EndSettledDate</t>
  </si>
  <si>
    <t>AccountHolder</t>
  </si>
  <si>
    <t>Account</t>
  </si>
  <si>
    <t>Currency</t>
  </si>
  <si>
    <t>OpeningBalance</t>
  </si>
  <si>
    <t>SettledDate</t>
  </si>
  <si>
    <t>TransactionDate</t>
  </si>
  <si>
    <t>Type</t>
  </si>
  <si>
    <t>Reference</t>
  </si>
  <si>
    <t>Description</t>
  </si>
  <si>
    <t>Amount</t>
  </si>
  <si>
    <t>RunningCleared</t>
  </si>
  <si>
    <t>RunningForward</t>
  </si>
  <si>
    <t>Cleared</t>
  </si>
  <si>
    <t>ClosingBalance</t>
  </si>
  <si>
    <t>ForwardBalance</t>
  </si>
  <si>
    <t>0000740000WWPTRUSTEE</t>
  </si>
  <si>
    <t>VIR11223320014979</t>
  </si>
  <si>
    <t>GBP</t>
  </si>
  <si>
    <t>DPG</t>
  </si>
  <si>
    <t>000335085R</t>
  </si>
  <si>
    <t>Transfer in from CJRF H Jodrel</t>
  </si>
  <si>
    <t>WDG</t>
  </si>
  <si>
    <t>000336506A</t>
  </si>
  <si>
    <t>AJ Bell Dealing Account</t>
  </si>
  <si>
    <t>000336975A</t>
  </si>
  <si>
    <t>Adoption of New Scheme Rules</t>
  </si>
  <si>
    <t>000337584A</t>
  </si>
  <si>
    <t>Deed of Appointment of WPTL</t>
  </si>
  <si>
    <t>000341252A</t>
  </si>
  <si>
    <t>PP Annual Admin Fee</t>
  </si>
  <si>
    <t>000344198A</t>
  </si>
  <si>
    <t>FENTURI LIMI HJPSI</t>
  </si>
  <si>
    <t>20014979 LEI REG DR</t>
  </si>
  <si>
    <t>20014979 JANFEE439 DR</t>
  </si>
  <si>
    <t>000364017A</t>
  </si>
  <si>
    <t>FENTURI LIMITED HJPSI Dividend</t>
  </si>
  <si>
    <t>000373170A</t>
  </si>
  <si>
    <t>AJ BELL SECURITIES WWP TRUSTEE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</si>
</sst>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9">
    <numFmt numFmtId="164" formatCode="D/M/YYYY"/>
    <numFmt numFmtId="165" formatCode="&quot;£&quot;#,##0.00"/>
    <numFmt numFmtId="166" formatCode="dd/mm/yy"/>
    <numFmt numFmtId="167" formatCode="_-&quot;£&quot;* #,##0.00_-;\-&quot;£&quot;* #,##0.00_-;_-&quot;£&quot;* &quot;-&quot;??_-;_-@"/>
    <numFmt numFmtId="168" formatCode="dd/mm/yyyy"/>
    <numFmt numFmtId="169" formatCode="[$£-809]#,##0.00"/>
    <numFmt numFmtId="170" formatCode="_-[$£-809]* #,##0.00_-;\-[$£-809]* #,##0.00_-;_-[$£-809]* &quot;-&quot;??_-;_-@"/>
    <numFmt numFmtId="171" formatCode="&quot;$&quot;#,##0.00"/>
    <numFmt numFmtId="172" formatCode="d/m/yyyy"/>
  </numFmts>
  <fonts count="9">
    <font>
      <sz val="11.0"/>
      <color rgb="FF000000"/>
      <name val="Calibri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b/>
      <sz val="11.0"/>
      <color rgb="FF000000"/>
      <name val="Calibri"/>
    </font>
    <font>
      <color theme="1"/>
      <name val="Calibri"/>
    </font>
    <font>
      <b/>
      <sz val="11.0"/>
      <color theme="1"/>
      <name val="Calibri"/>
    </font>
    <font>
      <sz val="11.0"/>
      <color rgb="FFFF0000"/>
      <name val="Calibri"/>
    </font>
    <font>
      <b/>
      <color theme="1"/>
      <name val="Calibri"/>
    </font>
    <font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0000"/>
        <bgColor rgb="FFFF0000"/>
      </patternFill>
    </fill>
  </fills>
  <borders count="17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bottom style="double">
        <color rgb="FF000000"/>
      </bottom>
    </border>
    <border>
      <left style="thin">
        <color rgb="FF000000"/>
      </left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164" xfId="0" applyAlignment="1" applyFont="1" applyNumberFormat="1">
      <alignment horizontal="center"/>
    </xf>
    <xf borderId="1" fillId="0" fontId="0" numFmtId="0" xfId="0" applyAlignment="1" applyBorder="1" applyFont="1">
      <alignment horizontal="center"/>
    </xf>
    <xf borderId="2" fillId="0" fontId="0" numFmtId="0" xfId="0" applyAlignment="1" applyBorder="1" applyFont="1">
      <alignment horizontal="center"/>
    </xf>
    <xf borderId="3" fillId="0" fontId="0" numFmtId="0" xfId="0" applyAlignment="1" applyBorder="1" applyFont="1">
      <alignment horizontal="center"/>
    </xf>
    <xf borderId="0" fillId="0" fontId="3" numFmtId="0" xfId="0" applyFont="1"/>
    <xf borderId="0" fillId="0" fontId="3" numFmtId="165" xfId="0" applyAlignment="1" applyFont="1" applyNumberFormat="1">
      <alignment horizontal="center"/>
    </xf>
    <xf borderId="4" fillId="0" fontId="0" numFmtId="0" xfId="0" applyAlignment="1" applyBorder="1" applyFont="1">
      <alignment horizontal="left"/>
    </xf>
    <xf borderId="5" fillId="0" fontId="0" numFmtId="165" xfId="0" applyAlignment="1" applyBorder="1" applyFont="1" applyNumberFormat="1">
      <alignment horizontal="center"/>
    </xf>
    <xf borderId="5" fillId="0" fontId="0" numFmtId="165" xfId="0" applyAlignment="1" applyBorder="1" applyFont="1" applyNumberFormat="1">
      <alignment horizontal="center" readingOrder="0"/>
    </xf>
    <xf borderId="5" fillId="0" fontId="0" numFmtId="166" xfId="0" applyAlignment="1" applyBorder="1" applyFont="1" applyNumberFormat="1">
      <alignment horizontal="center"/>
    </xf>
    <xf borderId="4" fillId="2" fontId="0" numFmtId="167" xfId="0" applyAlignment="1" applyBorder="1" applyFill="1" applyFont="1" applyNumberFormat="1">
      <alignment horizontal="left"/>
    </xf>
    <xf borderId="5" fillId="0" fontId="0" numFmtId="167" xfId="0" applyAlignment="1" applyBorder="1" applyFont="1" applyNumberFormat="1">
      <alignment horizontal="center"/>
    </xf>
    <xf borderId="0" fillId="0" fontId="0" numFmtId="0" xfId="0" applyAlignment="1" applyFont="1">
      <alignment vertical="bottom"/>
    </xf>
    <xf borderId="5" fillId="0" fontId="0" numFmtId="165" xfId="0" applyAlignment="1" applyBorder="1" applyFont="1" applyNumberFormat="1">
      <alignment horizontal="left" readingOrder="0"/>
    </xf>
    <xf borderId="5" fillId="0" fontId="0" numFmtId="168" xfId="0" applyAlignment="1" applyBorder="1" applyFont="1" applyNumberFormat="1">
      <alignment horizontal="center"/>
    </xf>
    <xf borderId="4" fillId="0" fontId="0" numFmtId="167" xfId="0" applyAlignment="1" applyBorder="1" applyFont="1" applyNumberFormat="1">
      <alignment horizontal="center"/>
    </xf>
    <xf borderId="4" fillId="0" fontId="0" numFmtId="0" xfId="0" applyAlignment="1" applyBorder="1" applyFont="1">
      <alignment vertical="bottom"/>
    </xf>
    <xf borderId="0" fillId="0" fontId="4" numFmtId="0" xfId="0" applyFont="1"/>
    <xf borderId="5" fillId="0" fontId="0" numFmtId="167" xfId="0" applyAlignment="1" applyBorder="1" applyFont="1" applyNumberFormat="1">
      <alignment horizontal="center" readingOrder="0"/>
    </xf>
    <xf borderId="0" fillId="0" fontId="3" numFmtId="0" xfId="0" applyAlignment="1" applyFont="1">
      <alignment horizontal="center"/>
    </xf>
    <xf borderId="4" fillId="0" fontId="0" numFmtId="0" xfId="0" applyAlignment="1" applyBorder="1" applyFont="1">
      <alignment horizontal="left" readingOrder="0"/>
    </xf>
    <xf borderId="4" fillId="0" fontId="0" numFmtId="168" xfId="0" applyAlignment="1" applyBorder="1" applyFont="1" applyNumberFormat="1">
      <alignment horizontal="center"/>
    </xf>
    <xf borderId="4" fillId="0" fontId="0" numFmtId="164" xfId="0" applyAlignment="1" applyBorder="1" applyFont="1" applyNumberFormat="1">
      <alignment horizontal="left"/>
    </xf>
    <xf borderId="6" fillId="0" fontId="0" numFmtId="167" xfId="0" applyAlignment="1" applyBorder="1" applyFont="1" applyNumberFormat="1">
      <alignment horizontal="center"/>
    </xf>
    <xf borderId="7" fillId="0" fontId="3" numFmtId="0" xfId="0" applyAlignment="1" applyBorder="1" applyFont="1">
      <alignment horizontal="center" shrinkToFit="0" wrapText="1"/>
    </xf>
    <xf borderId="8" fillId="0" fontId="3" numFmtId="165" xfId="0" applyAlignment="1" applyBorder="1" applyFont="1" applyNumberFormat="1">
      <alignment horizontal="center"/>
    </xf>
    <xf borderId="9" fillId="0" fontId="3" numFmtId="165" xfId="0" applyAlignment="1" applyBorder="1" applyFont="1" applyNumberFormat="1">
      <alignment horizontal="center"/>
    </xf>
    <xf borderId="0" fillId="0" fontId="3" numFmtId="169" xfId="0" applyAlignment="1" applyFont="1" applyNumberFormat="1">
      <alignment horizontal="center"/>
    </xf>
    <xf borderId="10" fillId="0" fontId="3" numFmtId="0" xfId="0" applyAlignment="1" applyBorder="1" applyFont="1">
      <alignment horizontal="center" shrinkToFit="0" wrapText="1"/>
    </xf>
    <xf borderId="11" fillId="0" fontId="3" numFmtId="165" xfId="0" applyAlignment="1" applyBorder="1" applyFont="1" applyNumberFormat="1">
      <alignment horizontal="center"/>
    </xf>
    <xf borderId="4" fillId="0" fontId="3" numFmtId="165" xfId="0" applyAlignment="1" applyBorder="1" applyFont="1" applyNumberFormat="1">
      <alignment horizontal="center"/>
    </xf>
    <xf borderId="12" fillId="0" fontId="3" numFmtId="0" xfId="0" applyAlignment="1" applyBorder="1" applyFont="1">
      <alignment horizontal="center"/>
    </xf>
    <xf borderId="4" fillId="0" fontId="5" numFmtId="165" xfId="0" applyAlignment="1" applyBorder="1" applyFont="1" applyNumberFormat="1">
      <alignment horizontal="center"/>
    </xf>
    <xf borderId="13" fillId="0" fontId="5" numFmtId="165" xfId="0" applyAlignment="1" applyBorder="1" applyFont="1" applyNumberFormat="1">
      <alignment horizontal="center"/>
    </xf>
    <xf borderId="14" fillId="0" fontId="3" numFmtId="0" xfId="0" applyAlignment="1" applyBorder="1" applyFont="1">
      <alignment horizontal="center"/>
    </xf>
    <xf borderId="2" fillId="0" fontId="3" numFmtId="165" xfId="0" applyAlignment="1" applyBorder="1" applyFont="1" applyNumberFormat="1">
      <alignment horizontal="center"/>
    </xf>
    <xf borderId="0" fillId="0" fontId="0" numFmtId="10" xfId="0" applyAlignment="1" applyFont="1" applyNumberFormat="1">
      <alignment horizontal="center"/>
    </xf>
    <xf borderId="0" fillId="0" fontId="0" numFmtId="164" xfId="0" applyFont="1" applyNumberFormat="1"/>
    <xf borderId="0" fillId="0" fontId="0" numFmtId="165" xfId="0" applyAlignment="1" applyFont="1" applyNumberFormat="1">
      <alignment horizontal="center"/>
    </xf>
    <xf borderId="0" fillId="0" fontId="3" numFmtId="0" xfId="0" applyAlignment="1" applyFont="1">
      <alignment shrinkToFit="0" wrapText="1"/>
    </xf>
    <xf borderId="0" fillId="0" fontId="0" numFmtId="0" xfId="0" applyAlignment="1" applyFont="1">
      <alignment horizontal="center" shrinkToFit="0" wrapText="1"/>
    </xf>
    <xf borderId="0" fillId="0" fontId="6" numFmtId="0" xfId="0" applyAlignment="1" applyFont="1">
      <alignment shrinkToFit="0" wrapText="1"/>
    </xf>
    <xf borderId="0" fillId="0" fontId="6" numFmtId="170" xfId="0" applyFont="1" applyNumberFormat="1"/>
    <xf borderId="0" fillId="0" fontId="0" numFmtId="0" xfId="0" applyAlignment="1" applyFont="1">
      <alignment shrinkToFit="0" wrapText="1"/>
    </xf>
    <xf borderId="0" fillId="0" fontId="0" numFmtId="0" xfId="0" applyFont="1"/>
    <xf borderId="0" fillId="0" fontId="0" numFmtId="170" xfId="0" applyFont="1" applyNumberFormat="1"/>
    <xf borderId="0" fillId="0" fontId="0" numFmtId="165" xfId="0" applyAlignment="1" applyFont="1" applyNumberFormat="1">
      <alignment horizontal="center" readingOrder="0"/>
    </xf>
    <xf borderId="0" fillId="0" fontId="0" numFmtId="170" xfId="0" applyAlignment="1" applyFont="1" applyNumberFormat="1">
      <alignment readingOrder="0"/>
    </xf>
    <xf borderId="0" fillId="0" fontId="0" numFmtId="171" xfId="0" applyFont="1" applyNumberFormat="1"/>
    <xf borderId="0" fillId="2" fontId="0" numFmtId="165" xfId="0" applyAlignment="1" applyFont="1" applyNumberFormat="1">
      <alignment horizontal="center"/>
    </xf>
    <xf borderId="15" fillId="0" fontId="0" numFmtId="165" xfId="0" applyAlignment="1" applyBorder="1" applyFont="1" applyNumberFormat="1">
      <alignment horizontal="center"/>
    </xf>
    <xf borderId="0" fillId="0" fontId="3" numFmtId="170" xfId="0" applyFont="1" applyNumberFormat="1"/>
    <xf borderId="16" fillId="0" fontId="0" numFmtId="165" xfId="0" applyAlignment="1" applyBorder="1" applyFont="1" applyNumberFormat="1">
      <alignment horizontal="center"/>
    </xf>
    <xf borderId="0" fillId="0" fontId="4" numFmtId="169" xfId="0" applyFont="1" applyNumberFormat="1"/>
    <xf borderId="0" fillId="0" fontId="7" numFmtId="0" xfId="0" applyFont="1"/>
    <xf borderId="0" fillId="0" fontId="7" numFmtId="169" xfId="0" applyFont="1" applyNumberFormat="1"/>
    <xf borderId="0" fillId="0" fontId="8" numFmtId="0" xfId="0" applyAlignment="1" applyFont="1">
      <alignment vertical="bottom"/>
    </xf>
    <xf borderId="0" fillId="0" fontId="8" numFmtId="168" xfId="0" applyAlignment="1" applyFont="1" applyNumberFormat="1">
      <alignment horizontal="right" vertical="bottom"/>
    </xf>
    <xf borderId="0" fillId="0" fontId="8" numFmtId="0" xfId="0" applyAlignment="1" applyFont="1">
      <alignment vertical="bottom"/>
    </xf>
    <xf borderId="0" fillId="0" fontId="8" numFmtId="4" xfId="0" applyAlignment="1" applyFont="1" applyNumberForma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0" xfId="0" applyAlignment="1" applyFont="1">
      <alignment vertical="bottom"/>
    </xf>
    <xf borderId="0" fillId="3" fontId="8" numFmtId="168" xfId="0" applyAlignment="1" applyFill="1" applyFont="1" applyNumberFormat="1">
      <alignment horizontal="right" vertical="bottom"/>
    </xf>
    <xf borderId="0" fillId="3" fontId="8" numFmtId="172" xfId="0" applyAlignment="1" applyFont="1" applyNumberFormat="1">
      <alignment horizontal="right" vertical="bottom"/>
    </xf>
    <xf borderId="0" fillId="0" fontId="8" numFmtId="0" xfId="0" applyAlignment="1" applyFont="1">
      <alignment horizontal="right" vertical="bottom"/>
    </xf>
    <xf borderId="0" fillId="0" fontId="8" numFmtId="0" xfId="0" applyAlignment="1" applyFont="1">
      <alignment horizontal="center" vertical="bottom"/>
    </xf>
    <xf borderId="0" fillId="0" fontId="8" numFmtId="172" xfId="0" applyAlignment="1" applyFont="1" applyNumberFormat="1">
      <alignment horizontal="right"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5.14"/>
    <col customWidth="1" min="2" max="2" width="21.29"/>
    <col customWidth="1" min="3" max="3" width="17.57"/>
    <col customWidth="1" min="4" max="4" width="11.0"/>
    <col customWidth="1" min="5" max="5" width="13.71"/>
    <col customWidth="1" min="6" max="6" width="37.71"/>
    <col customWidth="1" min="7" max="7" width="13.0"/>
    <col customWidth="1" min="8" max="8" width="12.71"/>
    <col customWidth="1" min="9" max="9" width="17.29"/>
    <col customWidth="1" min="10" max="10" width="15.0"/>
    <col customWidth="1" min="11" max="11" width="16.57"/>
  </cols>
  <sheetData>
    <row r="1">
      <c r="A1" s="1" t="s">
        <v>0</v>
      </c>
      <c r="B1" s="2">
        <v>43927.0</v>
      </c>
      <c r="C1" s="3" t="s">
        <v>1</v>
      </c>
      <c r="D1" s="4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  <c r="J1" s="5" t="s">
        <v>8</v>
      </c>
      <c r="K1" s="5" t="s">
        <v>9</v>
      </c>
    </row>
    <row r="2">
      <c r="A2" s="6" t="s">
        <v>10</v>
      </c>
      <c r="B2" s="7" t="s">
        <v>11</v>
      </c>
      <c r="C2" s="8" t="s">
        <v>12</v>
      </c>
      <c r="D2" s="9"/>
      <c r="E2" s="10">
        <v>75726.95</v>
      </c>
      <c r="F2" s="10">
        <v>100900.1</v>
      </c>
      <c r="G2" s="9"/>
      <c r="H2" s="11"/>
      <c r="I2" s="12"/>
      <c r="J2" s="11"/>
      <c r="K2" s="13"/>
    </row>
    <row r="3">
      <c r="A3" s="6" t="s">
        <v>13</v>
      </c>
      <c r="B3" s="7" t="s">
        <v>14</v>
      </c>
      <c r="C3" s="14" t="s">
        <v>15</v>
      </c>
      <c r="D3" s="9" t="s">
        <v>16</v>
      </c>
      <c r="E3" s="10">
        <v>0.0</v>
      </c>
      <c r="F3" s="9">
        <v>100000.0</v>
      </c>
      <c r="G3" s="15" t="s">
        <v>17</v>
      </c>
      <c r="H3" s="16"/>
      <c r="I3" s="17"/>
      <c r="J3" s="13"/>
      <c r="K3" s="13"/>
    </row>
    <row r="4">
      <c r="A4" s="6" t="s">
        <v>18</v>
      </c>
      <c r="B4" s="7" t="s">
        <v>19</v>
      </c>
      <c r="C4" s="18" t="s">
        <v>20</v>
      </c>
      <c r="D4" s="9" t="s">
        <v>16</v>
      </c>
      <c r="E4" s="10">
        <v>0.0</v>
      </c>
      <c r="F4" s="9">
        <v>34505.0</v>
      </c>
      <c r="G4" s="15" t="s">
        <v>17</v>
      </c>
      <c r="H4" s="16"/>
      <c r="I4" s="17"/>
      <c r="J4" s="13"/>
      <c r="K4" s="13"/>
    </row>
    <row r="5">
      <c r="A5" s="6" t="s">
        <v>21</v>
      </c>
      <c r="B5" s="7" t="s">
        <v>22</v>
      </c>
      <c r="C5" s="8" t="s">
        <v>23</v>
      </c>
      <c r="D5" s="9" t="s">
        <v>16</v>
      </c>
      <c r="E5" s="10">
        <v>138459.46</v>
      </c>
      <c r="F5" s="9">
        <v>123364.0</v>
      </c>
      <c r="G5" s="9"/>
      <c r="H5" s="16"/>
      <c r="I5" s="17"/>
      <c r="J5" s="13"/>
      <c r="K5" s="13"/>
    </row>
    <row r="6">
      <c r="A6" s="6"/>
      <c r="B6" s="19" t="s">
        <v>24</v>
      </c>
      <c r="C6" s="8" t="s">
        <v>25</v>
      </c>
      <c r="D6" s="10" t="s">
        <v>26</v>
      </c>
      <c r="E6" s="9">
        <v>150000.0</v>
      </c>
      <c r="F6" s="9">
        <v>150000.0</v>
      </c>
      <c r="G6" s="9"/>
      <c r="H6" s="16"/>
      <c r="I6" s="17"/>
      <c r="J6" s="13"/>
      <c r="K6" s="20">
        <v>10500.0</v>
      </c>
    </row>
    <row r="7">
      <c r="A7" s="6"/>
      <c r="B7" s="21"/>
      <c r="C7" s="22" t="s">
        <v>27</v>
      </c>
      <c r="D7" s="10" t="s">
        <v>16</v>
      </c>
      <c r="E7" s="10">
        <v>128743.0</v>
      </c>
      <c r="F7" s="10">
        <v>0.0</v>
      </c>
      <c r="G7" s="10">
        <v>140000.0</v>
      </c>
      <c r="H7" s="23">
        <v>43973.0</v>
      </c>
      <c r="I7" s="17">
        <v>64371.94</v>
      </c>
      <c r="J7" s="17">
        <v>44285.0</v>
      </c>
      <c r="K7" s="13"/>
    </row>
    <row r="8">
      <c r="A8" s="6"/>
      <c r="B8" s="7"/>
      <c r="C8" s="8"/>
      <c r="D8" s="9"/>
      <c r="E8" s="9"/>
      <c r="F8" s="9"/>
      <c r="G8" s="9"/>
      <c r="H8" s="23"/>
      <c r="I8" s="17"/>
      <c r="J8" s="17"/>
      <c r="K8" s="13"/>
    </row>
    <row r="9">
      <c r="A9" s="6"/>
      <c r="B9" s="7"/>
      <c r="C9" s="24"/>
      <c r="D9" s="9"/>
      <c r="E9" s="9"/>
      <c r="F9" s="9"/>
      <c r="G9" s="9"/>
      <c r="H9" s="25"/>
      <c r="I9" s="25"/>
      <c r="J9" s="25"/>
      <c r="K9" s="25"/>
    </row>
    <row r="10">
      <c r="A10" s="6" t="s">
        <v>28</v>
      </c>
      <c r="B10" s="7"/>
      <c r="C10" s="26" t="s">
        <v>29</v>
      </c>
      <c r="D10" s="27"/>
      <c r="E10" s="28">
        <f>E6</f>
        <v>150000</v>
      </c>
      <c r="F10" s="28">
        <f>F3</f>
        <v>100000</v>
      </c>
      <c r="G10" s="28">
        <f t="shared" ref="G10:G11" si="1">G7</f>
        <v>140000</v>
      </c>
      <c r="H10" s="28"/>
      <c r="I10" s="28">
        <f t="shared" ref="I10:I11" si="2">I7</f>
        <v>64371.94</v>
      </c>
      <c r="J10" s="28"/>
      <c r="K10" s="28" t="str">
        <f t="shared" ref="K10:K11" si="3">K7</f>
        <v/>
      </c>
    </row>
    <row r="11">
      <c r="A11" s="6" t="s">
        <v>28</v>
      </c>
      <c r="B11" s="29"/>
      <c r="C11" s="30" t="s">
        <v>30</v>
      </c>
      <c r="D11" s="31"/>
      <c r="E11" s="32">
        <f>E4+E5+E7</f>
        <v>267202.46</v>
      </c>
      <c r="F11" s="32">
        <f>F4+F5</f>
        <v>157869</v>
      </c>
      <c r="G11" s="32" t="str">
        <f t="shared" si="1"/>
        <v/>
      </c>
      <c r="H11" s="32"/>
      <c r="I11" s="32" t="str">
        <f t="shared" si="2"/>
        <v/>
      </c>
      <c r="J11" s="32"/>
      <c r="K11" s="32" t="str">
        <f t="shared" si="3"/>
        <v/>
      </c>
    </row>
    <row r="12">
      <c r="A12" s="6" t="s">
        <v>31</v>
      </c>
      <c r="B12" s="29"/>
      <c r="C12" s="33" t="s">
        <v>32</v>
      </c>
      <c r="D12" s="34" t="str">
        <f t="shared" ref="D12:G12" si="4">D2</f>
        <v/>
      </c>
      <c r="E12" s="34">
        <f t="shared" si="4"/>
        <v>75726.95</v>
      </c>
      <c r="F12" s="34">
        <f t="shared" si="4"/>
        <v>100900.1</v>
      </c>
      <c r="G12" s="35" t="str">
        <f t="shared" si="4"/>
        <v/>
      </c>
      <c r="H12" s="35"/>
      <c r="I12" s="35" t="str">
        <f>I2</f>
        <v/>
      </c>
      <c r="J12" s="35"/>
      <c r="K12" s="35" t="str">
        <f>K2</f>
        <v/>
      </c>
    </row>
    <row r="13">
      <c r="A13" s="6" t="s">
        <v>33</v>
      </c>
      <c r="B13" s="7"/>
      <c r="C13" s="36" t="s">
        <v>34</v>
      </c>
      <c r="D13" s="37">
        <f t="shared" ref="D13:G13" si="5">SUM(D10:D12)</f>
        <v>0</v>
      </c>
      <c r="E13" s="37">
        <f t="shared" si="5"/>
        <v>492929.41</v>
      </c>
      <c r="F13" s="37">
        <f t="shared" si="5"/>
        <v>358769.1</v>
      </c>
      <c r="G13" s="37">
        <f t="shared" si="5"/>
        <v>140000</v>
      </c>
      <c r="H13" s="37"/>
      <c r="I13" s="37">
        <f>SUM(I10:I12)</f>
        <v>64371.94</v>
      </c>
      <c r="J13" s="37"/>
      <c r="K13" s="37">
        <f>SUM(K10:K11)</f>
        <v>0</v>
      </c>
    </row>
    <row r="14">
      <c r="A14" s="6" t="s">
        <v>35</v>
      </c>
      <c r="B14" s="38"/>
      <c r="J14" s="39"/>
    </row>
    <row r="15">
      <c r="A15" s="6" t="s">
        <v>36</v>
      </c>
      <c r="B15" s="40"/>
      <c r="C15" s="41"/>
      <c r="D15" s="42" t="s">
        <v>37</v>
      </c>
      <c r="E15" s="42"/>
      <c r="F15" s="43"/>
      <c r="G15" s="44"/>
      <c r="H15" s="45"/>
      <c r="I15" s="45"/>
      <c r="J15" s="39"/>
    </row>
    <row r="16">
      <c r="A16" s="46" t="s">
        <v>38</v>
      </c>
      <c r="B16" s="40">
        <v>0.0</v>
      </c>
      <c r="C16" s="19" t="s">
        <v>39</v>
      </c>
      <c r="D16" s="47"/>
      <c r="E16" s="47"/>
      <c r="F16" s="44"/>
      <c r="G16" s="44"/>
      <c r="H16" s="47"/>
      <c r="I16" s="47"/>
      <c r="J16" s="39"/>
    </row>
    <row r="17">
      <c r="A17" s="46" t="s">
        <v>40</v>
      </c>
      <c r="B17" s="48">
        <v>0.0</v>
      </c>
      <c r="C17" s="19" t="s">
        <v>41</v>
      </c>
      <c r="D17" s="49">
        <v>725.0</v>
      </c>
      <c r="E17" s="47"/>
      <c r="F17" s="47"/>
      <c r="G17" s="47"/>
      <c r="H17" s="47"/>
      <c r="I17" s="47"/>
    </row>
    <row r="18">
      <c r="A18" s="46" t="s">
        <v>42</v>
      </c>
      <c r="B18" s="40">
        <v>0.0</v>
      </c>
      <c r="C18" s="19" t="s">
        <v>43</v>
      </c>
      <c r="D18" s="49">
        <v>880.0</v>
      </c>
      <c r="E18" s="47"/>
      <c r="F18" s="47"/>
      <c r="G18" s="47"/>
      <c r="H18" s="47"/>
      <c r="I18" s="47"/>
    </row>
    <row r="19">
      <c r="A19" s="46" t="s">
        <v>44</v>
      </c>
      <c r="B19" s="40">
        <v>0.0</v>
      </c>
      <c r="C19" s="19" t="s">
        <v>45</v>
      </c>
      <c r="E19" s="47"/>
      <c r="F19" s="47"/>
      <c r="G19" s="47"/>
      <c r="H19" s="47"/>
      <c r="I19" s="47"/>
    </row>
    <row r="20">
      <c r="A20" s="46" t="s">
        <v>46</v>
      </c>
      <c r="B20" s="40">
        <v>44623.71</v>
      </c>
      <c r="C20" s="19" t="s">
        <v>47</v>
      </c>
      <c r="D20" s="47"/>
      <c r="E20" s="47"/>
      <c r="F20" s="47"/>
      <c r="G20" s="47"/>
      <c r="H20" s="47"/>
      <c r="I20" s="47"/>
    </row>
    <row r="21" ht="15.75" customHeight="1">
      <c r="A21" s="46" t="s">
        <v>48</v>
      </c>
      <c r="B21" s="40">
        <v>0.0</v>
      </c>
      <c r="C21" s="19" t="s">
        <v>49</v>
      </c>
      <c r="D21" s="50"/>
      <c r="E21" s="47"/>
      <c r="F21" s="47"/>
      <c r="G21" s="47"/>
      <c r="H21" s="47"/>
      <c r="I21" s="47"/>
    </row>
    <row r="22" ht="15.75" customHeight="1">
      <c r="A22" s="46" t="s">
        <v>50</v>
      </c>
      <c r="B22" s="40">
        <v>0.0</v>
      </c>
      <c r="C22" s="19" t="s">
        <v>51</v>
      </c>
      <c r="D22" s="49">
        <v>186.0</v>
      </c>
      <c r="E22" s="47"/>
      <c r="F22" s="47"/>
      <c r="G22" s="47"/>
      <c r="H22" s="47"/>
      <c r="I22" s="47"/>
    </row>
    <row r="23" ht="15.75" customHeight="1">
      <c r="A23" s="6" t="s">
        <v>52</v>
      </c>
      <c r="B23" s="40"/>
      <c r="C23" s="19" t="s">
        <v>53</v>
      </c>
      <c r="D23" s="47"/>
      <c r="E23" s="47"/>
      <c r="F23" s="47"/>
      <c r="G23" s="47"/>
      <c r="H23" s="47"/>
      <c r="I23" s="47"/>
    </row>
    <row r="24" ht="15.75" customHeight="1">
      <c r="A24" s="46" t="s">
        <v>54</v>
      </c>
      <c r="B24" s="40">
        <v>0.0</v>
      </c>
      <c r="C24" s="19" t="s">
        <v>55</v>
      </c>
      <c r="D24" s="49">
        <v>2877.8</v>
      </c>
      <c r="E24" s="47"/>
      <c r="F24" s="47"/>
      <c r="G24" s="47"/>
      <c r="H24" s="47"/>
      <c r="I24" s="47"/>
    </row>
    <row r="25" ht="15.75" customHeight="1">
      <c r="A25" s="46" t="s">
        <v>56</v>
      </c>
      <c r="B25" s="51">
        <v>0.0</v>
      </c>
      <c r="C25" s="19" t="s">
        <v>57</v>
      </c>
      <c r="D25" s="47"/>
      <c r="E25" s="47"/>
      <c r="F25" s="47"/>
      <c r="G25" s="47"/>
      <c r="H25" s="47"/>
      <c r="I25" s="47"/>
    </row>
    <row r="26" ht="15.75" customHeight="1">
      <c r="A26" s="46" t="s">
        <v>58</v>
      </c>
      <c r="B26" s="40">
        <v>0.0</v>
      </c>
      <c r="C26" s="19" t="s">
        <v>59</v>
      </c>
      <c r="D26" s="47"/>
      <c r="E26" s="47"/>
      <c r="F26" s="47"/>
      <c r="G26" s="47"/>
      <c r="H26" s="47"/>
      <c r="I26" s="47"/>
    </row>
    <row r="27" ht="15.75" customHeight="1">
      <c r="A27" s="46" t="s">
        <v>60</v>
      </c>
      <c r="B27" s="40">
        <v>0.0</v>
      </c>
      <c r="C27" s="19" t="s">
        <v>61</v>
      </c>
      <c r="D27" s="47"/>
      <c r="E27" s="47"/>
      <c r="F27" s="47"/>
      <c r="G27" s="47"/>
      <c r="H27" s="47"/>
      <c r="I27" s="47"/>
    </row>
    <row r="28" ht="15.75" customHeight="1">
      <c r="A28" s="46" t="s">
        <v>62</v>
      </c>
      <c r="B28" s="40" t="str">
        <f>F29</f>
        <v/>
      </c>
      <c r="C28" s="19" t="s">
        <v>39</v>
      </c>
      <c r="D28" s="47"/>
      <c r="E28" s="47"/>
      <c r="F28" s="47"/>
      <c r="G28" s="47"/>
      <c r="H28" s="47"/>
      <c r="I28" s="47"/>
    </row>
    <row r="29" ht="15.75" customHeight="1">
      <c r="A29" s="46" t="s">
        <v>63</v>
      </c>
      <c r="B29" s="52">
        <f>D29+G29</f>
        <v>4668.8</v>
      </c>
      <c r="D29" s="53">
        <f>SUM(D16:D28)</f>
        <v>4668.8</v>
      </c>
      <c r="E29" s="53"/>
      <c r="F29" s="53"/>
      <c r="G29" s="53"/>
      <c r="H29" s="53"/>
      <c r="I29" s="53"/>
    </row>
    <row r="30" ht="15.75" customHeight="1">
      <c r="A30" s="19" t="s">
        <v>64</v>
      </c>
      <c r="B30" s="40">
        <f>SUM(B16:B29)</f>
        <v>49292.51</v>
      </c>
    </row>
    <row r="31" ht="15.75" customHeight="1">
      <c r="A31" s="19" t="s">
        <v>65</v>
      </c>
      <c r="B31" s="54">
        <f>E13</f>
        <v>492929.41</v>
      </c>
    </row>
    <row r="32" ht="15.75" customHeight="1"/>
    <row r="33" ht="15.75" customHeight="1"/>
    <row r="34" ht="15.75" customHeight="1"/>
    <row r="35" ht="15.75" customHeight="1">
      <c r="B35" s="55"/>
    </row>
    <row r="36" ht="15.75" customHeight="1">
      <c r="B36" s="55"/>
    </row>
    <row r="37" ht="15.75" customHeight="1">
      <c r="B37" s="55"/>
    </row>
    <row r="38" ht="15.75" customHeight="1"/>
    <row r="39" ht="15.75" customHeight="1">
      <c r="B39" s="55"/>
    </row>
    <row r="40" ht="15.75" customHeight="1">
      <c r="A40" s="56"/>
      <c r="B40" s="57"/>
    </row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1" max="11" width="38.71"/>
  </cols>
  <sheetData>
    <row r="1">
      <c r="A1" s="58" t="s">
        <v>66</v>
      </c>
      <c r="B1" s="58" t="s">
        <v>67</v>
      </c>
      <c r="C1" s="58" t="s">
        <v>68</v>
      </c>
      <c r="D1" s="58" t="s">
        <v>69</v>
      </c>
      <c r="E1" s="58" t="s">
        <v>70</v>
      </c>
      <c r="F1" s="58" t="s">
        <v>71</v>
      </c>
      <c r="G1" s="58" t="s">
        <v>72</v>
      </c>
      <c r="H1" s="58" t="s">
        <v>73</v>
      </c>
      <c r="I1" s="58" t="s">
        <v>74</v>
      </c>
      <c r="J1" s="58" t="s">
        <v>75</v>
      </c>
      <c r="K1" s="58" t="s">
        <v>76</v>
      </c>
      <c r="L1" s="58" t="s">
        <v>77</v>
      </c>
      <c r="M1" s="58" t="s">
        <v>78</v>
      </c>
      <c r="N1" s="58" t="s">
        <v>79</v>
      </c>
      <c r="O1" s="58" t="s">
        <v>80</v>
      </c>
      <c r="P1" s="58" t="s">
        <v>81</v>
      </c>
      <c r="Q1" s="58" t="s">
        <v>82</v>
      </c>
      <c r="R1" s="58"/>
      <c r="S1" s="58"/>
      <c r="T1" s="58"/>
      <c r="U1" s="58"/>
      <c r="V1" s="58"/>
      <c r="W1" s="58"/>
      <c r="X1" s="58"/>
      <c r="Y1" s="58"/>
      <c r="Z1" s="58"/>
    </row>
    <row r="2">
      <c r="A2" s="59">
        <v>43927.0</v>
      </c>
      <c r="B2" s="59">
        <v>44292.0</v>
      </c>
      <c r="C2" s="60" t="s">
        <v>83</v>
      </c>
      <c r="D2" s="60" t="s">
        <v>84</v>
      </c>
      <c r="E2" s="60" t="s">
        <v>85</v>
      </c>
      <c r="F2" s="61">
        <v>100900.1</v>
      </c>
      <c r="G2" s="59">
        <v>43963.0</v>
      </c>
      <c r="H2" s="59">
        <v>43963.0</v>
      </c>
      <c r="I2" s="60" t="s">
        <v>86</v>
      </c>
      <c r="J2" s="60" t="s">
        <v>87</v>
      </c>
      <c r="K2" s="60" t="s">
        <v>88</v>
      </c>
      <c r="L2" s="61">
        <v>44623.71</v>
      </c>
      <c r="M2" s="61">
        <v>145523.81</v>
      </c>
      <c r="N2" s="60"/>
      <c r="O2" s="62" t="b">
        <v>1</v>
      </c>
      <c r="P2" s="61">
        <v>75726.95</v>
      </c>
      <c r="Q2" s="63"/>
      <c r="R2" s="63"/>
      <c r="S2" s="63"/>
    </row>
    <row r="3">
      <c r="A3" s="59">
        <v>43927.0</v>
      </c>
      <c r="B3" s="59">
        <v>44292.0</v>
      </c>
      <c r="C3" s="60" t="s">
        <v>83</v>
      </c>
      <c r="D3" s="60" t="s">
        <v>84</v>
      </c>
      <c r="E3" s="60" t="s">
        <v>85</v>
      </c>
      <c r="F3" s="61">
        <v>100900.1</v>
      </c>
      <c r="G3" s="59">
        <v>43973.0</v>
      </c>
      <c r="H3" s="59">
        <v>43973.0</v>
      </c>
      <c r="I3" s="60" t="s">
        <v>89</v>
      </c>
      <c r="J3" s="60" t="s">
        <v>90</v>
      </c>
      <c r="K3" s="60" t="s">
        <v>91</v>
      </c>
      <c r="L3" s="61">
        <v>-140000.0</v>
      </c>
      <c r="M3" s="61">
        <v>5523.81</v>
      </c>
      <c r="N3" s="60"/>
      <c r="O3" s="62" t="b">
        <v>1</v>
      </c>
      <c r="P3" s="61">
        <v>75726.95</v>
      </c>
      <c r="Q3" s="63"/>
      <c r="R3" s="63"/>
      <c r="S3" s="63"/>
    </row>
    <row r="4">
      <c r="A4" s="59">
        <v>43927.0</v>
      </c>
      <c r="B4" s="59">
        <v>44292.0</v>
      </c>
      <c r="C4" s="60" t="s">
        <v>83</v>
      </c>
      <c r="D4" s="60" t="s">
        <v>84</v>
      </c>
      <c r="E4" s="60" t="s">
        <v>85</v>
      </c>
      <c r="F4" s="61">
        <v>100900.1</v>
      </c>
      <c r="G4" s="64">
        <v>43979.0</v>
      </c>
      <c r="H4" s="65">
        <v>43791.0</v>
      </c>
      <c r="I4" s="60" t="s">
        <v>89</v>
      </c>
      <c r="J4" s="60" t="s">
        <v>92</v>
      </c>
      <c r="K4" s="60" t="s">
        <v>93</v>
      </c>
      <c r="L4" s="61">
        <v>-475.0</v>
      </c>
      <c r="M4" s="61">
        <v>5048.81</v>
      </c>
      <c r="N4" s="60"/>
      <c r="O4" s="62" t="b">
        <v>1</v>
      </c>
      <c r="P4" s="61">
        <v>75726.95</v>
      </c>
      <c r="Q4" s="63"/>
      <c r="R4" s="63"/>
      <c r="S4" s="63"/>
    </row>
    <row r="5">
      <c r="A5" s="59">
        <v>43927.0</v>
      </c>
      <c r="B5" s="59">
        <v>44292.0</v>
      </c>
      <c r="C5" s="60" t="s">
        <v>83</v>
      </c>
      <c r="D5" s="60" t="s">
        <v>84</v>
      </c>
      <c r="E5" s="60" t="s">
        <v>85</v>
      </c>
      <c r="F5" s="61">
        <v>100900.1</v>
      </c>
      <c r="G5" s="59">
        <v>43983.0</v>
      </c>
      <c r="H5" s="59">
        <v>43980.0</v>
      </c>
      <c r="I5" s="60" t="s">
        <v>89</v>
      </c>
      <c r="J5" s="60" t="s">
        <v>94</v>
      </c>
      <c r="K5" s="60" t="s">
        <v>95</v>
      </c>
      <c r="L5" s="61">
        <v>-250.0</v>
      </c>
      <c r="M5" s="61">
        <v>4798.81</v>
      </c>
      <c r="N5" s="60"/>
      <c r="O5" s="62" t="b">
        <v>1</v>
      </c>
      <c r="P5" s="61">
        <v>75726.95</v>
      </c>
      <c r="Q5" s="63"/>
      <c r="R5" s="63"/>
      <c r="S5" s="63"/>
    </row>
    <row r="6">
      <c r="A6" s="59">
        <v>43927.0</v>
      </c>
      <c r="B6" s="59">
        <v>44292.0</v>
      </c>
      <c r="C6" s="63" t="s">
        <v>83</v>
      </c>
      <c r="D6" s="63" t="s">
        <v>84</v>
      </c>
      <c r="E6" s="63" t="s">
        <v>85</v>
      </c>
      <c r="F6" s="61">
        <v>100900.1</v>
      </c>
      <c r="G6" s="59">
        <v>44015.0</v>
      </c>
      <c r="H6" s="59">
        <v>44011.0</v>
      </c>
      <c r="I6" s="63" t="s">
        <v>89</v>
      </c>
      <c r="J6" s="63" t="s">
        <v>96</v>
      </c>
      <c r="K6" s="63" t="s">
        <v>97</v>
      </c>
      <c r="L6" s="66">
        <v>-880.0</v>
      </c>
      <c r="M6" s="61">
        <v>3918.81</v>
      </c>
      <c r="N6" s="63"/>
      <c r="O6" s="67" t="b">
        <v>1</v>
      </c>
      <c r="P6" s="61">
        <v>75726.95</v>
      </c>
      <c r="Q6" s="63"/>
      <c r="R6" s="63"/>
      <c r="S6" s="63"/>
    </row>
    <row r="7">
      <c r="A7" s="59">
        <v>43927.0</v>
      </c>
      <c r="B7" s="59">
        <v>44292.0</v>
      </c>
      <c r="C7" s="63" t="s">
        <v>83</v>
      </c>
      <c r="D7" s="63" t="s">
        <v>84</v>
      </c>
      <c r="E7" s="63" t="s">
        <v>85</v>
      </c>
      <c r="F7" s="61">
        <v>100900.1</v>
      </c>
      <c r="G7" s="59">
        <v>44042.0</v>
      </c>
      <c r="H7" s="59">
        <v>44041.0</v>
      </c>
      <c r="I7" s="63" t="s">
        <v>86</v>
      </c>
      <c r="J7" s="63" t="s">
        <v>98</v>
      </c>
      <c r="K7" s="63" t="s">
        <v>99</v>
      </c>
      <c r="L7" s="61">
        <v>5250.0</v>
      </c>
      <c r="M7" s="61">
        <v>9168.81</v>
      </c>
      <c r="N7" s="63"/>
      <c r="O7" s="67" t="b">
        <v>1</v>
      </c>
      <c r="P7" s="61">
        <v>75726.95</v>
      </c>
      <c r="Q7" s="63"/>
      <c r="R7" s="63"/>
      <c r="S7" s="63"/>
    </row>
    <row r="8">
      <c r="A8" s="59">
        <v>43927.0</v>
      </c>
      <c r="B8" s="59">
        <v>44292.0</v>
      </c>
      <c r="C8" s="63" t="s">
        <v>83</v>
      </c>
      <c r="D8" s="63" t="s">
        <v>84</v>
      </c>
      <c r="E8" s="63" t="s">
        <v>85</v>
      </c>
      <c r="F8" s="61">
        <v>100900.1</v>
      </c>
      <c r="G8" s="68">
        <v>44123.0</v>
      </c>
      <c r="H8" s="68">
        <v>44124.0</v>
      </c>
      <c r="I8" s="63" t="s">
        <v>89</v>
      </c>
      <c r="J8" s="66">
        <v>1.020576314E9</v>
      </c>
      <c r="K8" s="63" t="s">
        <v>100</v>
      </c>
      <c r="L8" s="66">
        <v>-186.0</v>
      </c>
      <c r="M8" s="61">
        <v>8982.81</v>
      </c>
      <c r="N8" s="63"/>
      <c r="O8" s="67" t="b">
        <v>1</v>
      </c>
      <c r="P8" s="61">
        <v>75726.95</v>
      </c>
      <c r="Q8" s="63"/>
      <c r="R8" s="63"/>
      <c r="S8" s="63"/>
    </row>
    <row r="9">
      <c r="A9" s="59">
        <v>43927.0</v>
      </c>
      <c r="B9" s="59">
        <v>44292.0</v>
      </c>
      <c r="C9" s="63" t="s">
        <v>83</v>
      </c>
      <c r="D9" s="63" t="s">
        <v>84</v>
      </c>
      <c r="E9" s="63" t="s">
        <v>85</v>
      </c>
      <c r="F9" s="61">
        <v>100900.1</v>
      </c>
      <c r="G9" s="68">
        <v>44188.0</v>
      </c>
      <c r="H9" s="68">
        <v>44189.0</v>
      </c>
      <c r="I9" s="63" t="s">
        <v>89</v>
      </c>
      <c r="J9" s="66">
        <v>1.224694493E9</v>
      </c>
      <c r="K9" s="63" t="s">
        <v>101</v>
      </c>
      <c r="L9" s="61">
        <v>-2877.8</v>
      </c>
      <c r="M9" s="61">
        <v>6105.01</v>
      </c>
      <c r="N9" s="63"/>
      <c r="O9" s="67" t="b">
        <v>1</v>
      </c>
      <c r="P9" s="61">
        <v>75726.95</v>
      </c>
      <c r="Q9" s="63"/>
      <c r="R9" s="63"/>
      <c r="S9" s="63"/>
    </row>
    <row r="10">
      <c r="A10" s="59">
        <v>43927.0</v>
      </c>
      <c r="B10" s="59">
        <v>44292.0</v>
      </c>
      <c r="C10" s="63" t="s">
        <v>83</v>
      </c>
      <c r="D10" s="63" t="s">
        <v>84</v>
      </c>
      <c r="E10" s="63" t="s">
        <v>85</v>
      </c>
      <c r="F10" s="61">
        <v>100900.1</v>
      </c>
      <c r="G10" s="59">
        <v>44222.0</v>
      </c>
      <c r="H10" s="59">
        <v>44222.0</v>
      </c>
      <c r="I10" s="63" t="s">
        <v>86</v>
      </c>
      <c r="J10" s="63" t="s">
        <v>102</v>
      </c>
      <c r="K10" s="63" t="s">
        <v>103</v>
      </c>
      <c r="L10" s="61">
        <v>5250.0</v>
      </c>
      <c r="M10" s="61">
        <v>11355.01</v>
      </c>
      <c r="N10" s="63"/>
      <c r="O10" s="67" t="b">
        <v>1</v>
      </c>
      <c r="P10" s="61">
        <v>75726.95</v>
      </c>
      <c r="Q10" s="63"/>
      <c r="R10" s="63"/>
      <c r="S10" s="63"/>
    </row>
    <row r="11">
      <c r="A11" s="59">
        <v>43927.0</v>
      </c>
      <c r="B11" s="59">
        <v>44292.0</v>
      </c>
      <c r="C11" s="63" t="s">
        <v>83</v>
      </c>
      <c r="D11" s="63" t="s">
        <v>84</v>
      </c>
      <c r="E11" s="63" t="s">
        <v>85</v>
      </c>
      <c r="F11" s="61">
        <v>100900.1</v>
      </c>
      <c r="G11" s="59">
        <v>44292.0</v>
      </c>
      <c r="H11" s="59">
        <v>44285.0</v>
      </c>
      <c r="I11" s="63" t="s">
        <v>86</v>
      </c>
      <c r="J11" s="63" t="s">
        <v>104</v>
      </c>
      <c r="K11" s="63" t="s">
        <v>105</v>
      </c>
      <c r="L11" s="61">
        <v>64371.94</v>
      </c>
      <c r="M11" s="61">
        <v>75726.95</v>
      </c>
      <c r="N11" s="63"/>
      <c r="O11" s="67" t="b">
        <v>1</v>
      </c>
      <c r="P11" s="61">
        <v>75726.95</v>
      </c>
      <c r="Q11" s="63"/>
      <c r="R11" s="63"/>
      <c r="S11" s="63"/>
    </row>
  </sheetData>
  <drawing r:id="rId1"/>
</worksheet>
</file>