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pX3NymtB3bEGFblCgrrnVLUhU3hOiRgIh/c265GEzzs="/>
    </ext>
  </extLst>
</workbook>
</file>

<file path=xl/sharedStrings.xml><?xml version="1.0" encoding="utf-8"?>
<sst xmlns="http://schemas.openxmlformats.org/spreadsheetml/2006/main" count="154" uniqueCount="105">
  <si>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</si>
  <si>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</si>
  <si>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</si>
  <si>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</si>
  <si>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</si>
  <si>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</si>
  <si>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</si>
  <si>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</si>
  <si>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</si>
  <si>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</si>
  <si>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</si>
  <si>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Viking Consult Pension Scheme</t>
  </si>
  <si>
    <t>cash</t>
  </si>
  <si>
    <t>PSTR</t>
  </si>
  <si>
    <t>00810539RW</t>
  </si>
  <si>
    <t>CRE</t>
  </si>
  <si>
    <t>N</t>
  </si>
  <si>
    <t>Principle Employer / Admin</t>
  </si>
  <si>
    <t>RSA</t>
  </si>
  <si>
    <t xml:space="preserve">Dolphin </t>
  </si>
  <si>
    <t>Admin ID:</t>
  </si>
  <si>
    <t>A0145081</t>
  </si>
  <si>
    <t>Hudspiths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</si>
  <si>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</si>
  <si>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</si>
  <si>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</si>
  <si>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</si>
  <si>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</si>
  <si>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</si>
  <si>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</si>
  <si>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</si>
  <si>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</si>
  <si>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</si>
  <si>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BI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</si>
  <si>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</si>
  <si>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</si>
  <si>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</si>
  <si>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</si>
  <si>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</si>
  <si>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</si>
  <si>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</si>
  <si>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</si>
  <si>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</si>
  <si>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</si>
  <si>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</si>
  <si>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</si>
  <si>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</si>
  <si>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</si>
  <si>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</si>
  <si>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</si>
  <si>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</si>
  <si>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</si>
  <si>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</si>
  <si>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</si>
  <si>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</si>
  <si>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</si>
  <si>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</si>
  <si>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</si>
  <si>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</si>
  <si>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</si>
  <si>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</si>
  <si>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</si>
  <si>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</si>
  <si>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</si>
  <si>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46737997-20240331</t>
  </si>
  <si>
    <t>29/02/2024</t>
  </si>
  <si>
    <t>46737997-20240229</t>
  </si>
  <si>
    <t>31/01/2024</t>
  </si>
  <si>
    <t>46737997-20240131</t>
  </si>
  <si>
    <t>30/01/2024</t>
  </si>
  <si>
    <t>Outward Faster Payment</t>
  </si>
  <si>
    <t>FT24030YKPWR</t>
  </si>
  <si>
    <t>J.K PIETRUSZKA</t>
  </si>
  <si>
    <t>INV 627</t>
  </si>
  <si>
    <t>29/12/2023</t>
  </si>
  <si>
    <t>46737997-20231231</t>
  </si>
  <si>
    <t>30/11/2023</t>
  </si>
  <si>
    <t>46737997-20231130</t>
  </si>
  <si>
    <t>31/10/2023</t>
  </si>
  <si>
    <t>46737997-20231031</t>
  </si>
  <si>
    <t>30/10/2023</t>
  </si>
  <si>
    <t>FT23303LS56Z</t>
  </si>
  <si>
    <t>RETIREMENT CAPITAL INC</t>
  </si>
  <si>
    <t>INV 003271</t>
  </si>
  <si>
    <t>29/09/2023</t>
  </si>
  <si>
    <t>46737997-20230930</t>
  </si>
  <si>
    <t>31/08/2023</t>
  </si>
  <si>
    <t>46737997-20230831</t>
  </si>
  <si>
    <t>31/07/2023</t>
  </si>
  <si>
    <t>46737997-20230731</t>
  </si>
  <si>
    <t>30/06/2023</t>
  </si>
  <si>
    <t>46737997-20230630</t>
  </si>
  <si>
    <t>27/06/2023</t>
  </si>
  <si>
    <t>FT23178KBJ8M</t>
  </si>
  <si>
    <t>INV 578</t>
  </si>
  <si>
    <t>31/05/2023</t>
  </si>
  <si>
    <t>46737997-20230531</t>
  </si>
  <si>
    <t>28/04/2023</t>
  </si>
  <si>
    <t>46737997-20230430</t>
  </si>
  <si>
    <t>0000740VIKINGCONSULT</t>
  </si>
  <si>
    <t>VIR11223320012369</t>
  </si>
  <si>
    <t>GBP</t>
  </si>
  <si>
    <t>WDG</t>
  </si>
  <si>
    <t>20012369 ADMIN FEE DR</t>
  </si>
  <si>
    <t>20012369 JANFEE487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</si>
</sst>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mm/dd/yyyy"/>
    <numFmt numFmtId="173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</font>
    <font>
      <sz val="8.0"/>
      <color theme="1"/>
      <name val="Liberation Sans"/>
    </font>
    <font>
      <color rgb="FF000000"/>
      <name val="Calibri"/>
    </font>
    <font>
      <b/>
      <color theme="1"/>
      <name val="Calibri"/>
    </font>
    <font>
      <sz val="8.0"/>
      <color theme="1"/>
      <name val="&quot;Liberation Sans&quot;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shrinkToFit="0" wrapText="1"/>
    </xf>
    <xf borderId="0" fillId="0" fontId="3" numFmtId="170" xfId="0" applyFont="1" applyNumberFormat="1"/>
    <xf borderId="0" fillId="0" fontId="3" numFmtId="0" xfId="0" applyFont="1"/>
    <xf borderId="0" fillId="0" fontId="7" numFmtId="0" xfId="0" applyFont="1"/>
    <xf borderId="0" fillId="0" fontId="8" numFmtId="170" xfId="0" applyAlignment="1" applyFont="1" applyNumberFormat="1">
      <alignment vertical="bottom"/>
    </xf>
    <xf borderId="0" fillId="0" fontId="9" numFmtId="0" xfId="0" applyFont="1"/>
    <xf borderId="0" fillId="0" fontId="7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7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0" xfId="0" applyAlignment="1" applyFont="1">
      <alignment horizontal="left" readingOrder="0"/>
    </xf>
    <xf borderId="0" fillId="0" fontId="11" numFmtId="172" xfId="0" applyAlignment="1" applyFont="1" applyNumberFormat="1">
      <alignment horizontal="left" readingOrder="0"/>
    </xf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12" numFmtId="168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2" numFmtId="173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5.29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f>F2+K2-D29</f>
        <v>52891.23</v>
      </c>
      <c r="F2" s="9">
        <v>54966.41</v>
      </c>
      <c r="G2" s="9"/>
      <c r="H2" s="10"/>
      <c r="I2" s="11"/>
      <c r="J2" s="10"/>
      <c r="K2" s="12">
        <f>E29</f>
        <v>502.22</v>
      </c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13">
        <v>74471.7</v>
      </c>
      <c r="F3" s="14">
        <v>75459.5</v>
      </c>
      <c r="G3" s="9"/>
      <c r="H3" s="15"/>
      <c r="I3" s="16"/>
      <c r="J3" s="12"/>
      <c r="K3" s="12"/>
    </row>
    <row r="4">
      <c r="A4" s="6" t="s">
        <v>17</v>
      </c>
      <c r="B4" s="7" t="s">
        <v>18</v>
      </c>
      <c r="C4" s="8" t="s">
        <v>19</v>
      </c>
      <c r="D4" s="9" t="s">
        <v>16</v>
      </c>
      <c r="E4" s="9">
        <v>0.0</v>
      </c>
      <c r="F4" s="9">
        <v>0.0</v>
      </c>
      <c r="G4" s="9"/>
      <c r="H4" s="15"/>
      <c r="I4" s="16"/>
      <c r="J4" s="12"/>
      <c r="K4" s="12"/>
    </row>
    <row r="5">
      <c r="A5" s="6" t="s">
        <v>20</v>
      </c>
      <c r="B5" s="7" t="s">
        <v>21</v>
      </c>
      <c r="C5" s="8" t="s">
        <v>22</v>
      </c>
      <c r="D5" s="9" t="s">
        <v>16</v>
      </c>
      <c r="E5" s="9">
        <v>0.0</v>
      </c>
      <c r="F5" s="9">
        <v>0.0</v>
      </c>
      <c r="G5" s="9"/>
      <c r="H5" s="15"/>
      <c r="I5" s="16"/>
      <c r="J5" s="12"/>
      <c r="K5" s="12"/>
    </row>
    <row r="6">
      <c r="A6" s="6"/>
      <c r="B6" s="7"/>
      <c r="C6" s="8"/>
      <c r="D6" s="9"/>
      <c r="E6" s="9"/>
      <c r="F6" s="9"/>
      <c r="G6" s="9"/>
      <c r="H6" s="15"/>
      <c r="I6" s="16"/>
      <c r="J6" s="12"/>
      <c r="K6" s="12"/>
    </row>
    <row r="7">
      <c r="A7" s="6"/>
      <c r="B7" s="17"/>
      <c r="C7" s="8"/>
      <c r="D7" s="9"/>
      <c r="E7" s="9"/>
      <c r="F7" s="9"/>
      <c r="G7" s="9"/>
      <c r="H7" s="18"/>
      <c r="I7" s="16"/>
      <c r="J7" s="16"/>
      <c r="K7" s="12"/>
    </row>
    <row r="8">
      <c r="A8" s="6"/>
      <c r="B8" s="7"/>
      <c r="C8" s="8"/>
      <c r="D8" s="9"/>
      <c r="E8" s="9"/>
      <c r="F8" s="9"/>
      <c r="G8" s="9"/>
      <c r="H8" s="18"/>
      <c r="I8" s="16"/>
      <c r="J8" s="16"/>
      <c r="K8" s="12"/>
    </row>
    <row r="9">
      <c r="A9" s="6"/>
      <c r="B9" s="7"/>
      <c r="C9" s="19"/>
      <c r="D9" s="9"/>
      <c r="E9" s="9"/>
      <c r="F9" s="9"/>
      <c r="G9" s="9"/>
      <c r="H9" s="20"/>
      <c r="I9" s="20"/>
      <c r="J9" s="20"/>
      <c r="K9" s="20"/>
    </row>
    <row r="10">
      <c r="A10" s="6" t="s">
        <v>23</v>
      </c>
      <c r="B10" s="7"/>
      <c r="C10" s="21" t="s">
        <v>24</v>
      </c>
      <c r="D10" s="22"/>
      <c r="E10" s="23"/>
      <c r="F10" s="23">
        <f>F3</f>
        <v>75459.5</v>
      </c>
      <c r="G10" s="23" t="str">
        <f t="shared" ref="G10:G11" si="1">G7</f>
        <v/>
      </c>
      <c r="H10" s="23"/>
      <c r="I10" s="23" t="str">
        <f t="shared" ref="I10:I11" si="2">I7</f>
        <v/>
      </c>
      <c r="J10" s="23"/>
      <c r="K10" s="23" t="str">
        <f t="shared" ref="K10:K11" si="3">K7</f>
        <v/>
      </c>
    </row>
    <row r="11">
      <c r="A11" s="6" t="s">
        <v>23</v>
      </c>
      <c r="B11" s="24"/>
      <c r="C11" s="25" t="s">
        <v>25</v>
      </c>
      <c r="D11" s="26"/>
      <c r="E11" s="27">
        <f>E4+E5+E3</f>
        <v>74471.7</v>
      </c>
      <c r="F11" s="27">
        <f>F4+F5</f>
        <v>0</v>
      </c>
      <c r="G11" s="27" t="str">
        <f t="shared" si="1"/>
        <v/>
      </c>
      <c r="H11" s="27"/>
      <c r="I11" s="27" t="str">
        <f t="shared" si="2"/>
        <v/>
      </c>
      <c r="J11" s="27"/>
      <c r="K11" s="27" t="str">
        <f t="shared" si="3"/>
        <v/>
      </c>
    </row>
    <row r="12">
      <c r="A12" s="6" t="s">
        <v>26</v>
      </c>
      <c r="B12" s="24"/>
      <c r="C12" s="28" t="s">
        <v>27</v>
      </c>
      <c r="D12" s="29" t="str">
        <f t="shared" ref="D12:G12" si="4">D2</f>
        <v/>
      </c>
      <c r="E12" s="29">
        <f t="shared" si="4"/>
        <v>52891.23</v>
      </c>
      <c r="F12" s="29">
        <f t="shared" si="4"/>
        <v>54966.41</v>
      </c>
      <c r="G12" s="30" t="str">
        <f t="shared" si="4"/>
        <v/>
      </c>
      <c r="H12" s="30"/>
      <c r="I12" s="30" t="str">
        <f>I2</f>
        <v/>
      </c>
      <c r="J12" s="30"/>
      <c r="K12" s="30">
        <f>K2</f>
        <v>502.22</v>
      </c>
    </row>
    <row r="13">
      <c r="A13" s="6" t="s">
        <v>28</v>
      </c>
      <c r="B13" s="7"/>
      <c r="C13" s="31" t="s">
        <v>29</v>
      </c>
      <c r="D13" s="32">
        <f t="shared" ref="D13:G13" si="5">SUM(D10:D12)</f>
        <v>0</v>
      </c>
      <c r="E13" s="32">
        <f t="shared" si="5"/>
        <v>127362.93</v>
      </c>
      <c r="F13" s="32">
        <f t="shared" si="5"/>
        <v>130425.91</v>
      </c>
      <c r="G13" s="32">
        <f t="shared" si="5"/>
        <v>0</v>
      </c>
      <c r="H13" s="32"/>
      <c r="I13" s="32">
        <f>SUM(I10:I12)</f>
        <v>0</v>
      </c>
      <c r="J13" s="32"/>
      <c r="K13" s="32">
        <f>SUM(K10:K11)</f>
        <v>0</v>
      </c>
    </row>
    <row r="14">
      <c r="A14" s="6" t="s">
        <v>30</v>
      </c>
      <c r="B14" s="33"/>
      <c r="J14" s="34"/>
    </row>
    <row r="15">
      <c r="A15" s="6" t="s">
        <v>31</v>
      </c>
      <c r="B15" s="35"/>
      <c r="C15" s="36"/>
      <c r="D15" s="37" t="s">
        <v>32</v>
      </c>
      <c r="E15" s="38" t="s">
        <v>33</v>
      </c>
      <c r="F15" s="39"/>
      <c r="G15" s="40"/>
      <c r="H15" s="39"/>
      <c r="I15" s="39"/>
      <c r="J15" s="34"/>
    </row>
    <row r="16">
      <c r="A16" s="41" t="s">
        <v>34</v>
      </c>
      <c r="B16" s="35">
        <v>0.0</v>
      </c>
      <c r="C16" s="42" t="s">
        <v>35</v>
      </c>
      <c r="D16" s="43">
        <v>-347.94</v>
      </c>
      <c r="E16" s="43">
        <v>44.88</v>
      </c>
      <c r="F16" s="40"/>
      <c r="G16" s="40"/>
      <c r="H16" s="40"/>
      <c r="I16" s="40"/>
      <c r="J16" s="34"/>
    </row>
    <row r="17">
      <c r="A17" s="41" t="s">
        <v>36</v>
      </c>
      <c r="B17" s="35">
        <v>0.0</v>
      </c>
      <c r="C17" s="42" t="s">
        <v>37</v>
      </c>
      <c r="D17" s="43">
        <v>-880.0</v>
      </c>
      <c r="E17" s="43">
        <v>41.95</v>
      </c>
      <c r="F17" s="40"/>
      <c r="G17" s="40"/>
      <c r="H17" s="40"/>
      <c r="I17" s="40"/>
      <c r="J17" s="44"/>
    </row>
    <row r="18">
      <c r="A18" s="41" t="s">
        <v>38</v>
      </c>
      <c r="B18" s="35">
        <v>0.0</v>
      </c>
      <c r="C18" s="42" t="s">
        <v>39</v>
      </c>
      <c r="D18" s="43">
        <v>-1349.46</v>
      </c>
      <c r="E18" s="43">
        <v>45.08</v>
      </c>
      <c r="F18" s="40"/>
      <c r="G18" s="40"/>
      <c r="H18" s="40"/>
      <c r="I18" s="40"/>
      <c r="J18" s="44"/>
    </row>
    <row r="19">
      <c r="A19" s="41" t="s">
        <v>40</v>
      </c>
      <c r="B19" s="35">
        <v>0.0</v>
      </c>
      <c r="C19" s="42" t="s">
        <v>41</v>
      </c>
      <c r="D19" s="45"/>
      <c r="E19" s="43">
        <v>45.07</v>
      </c>
      <c r="F19" s="40"/>
      <c r="G19" s="40"/>
      <c r="H19" s="40"/>
      <c r="I19" s="40"/>
      <c r="J19" s="44"/>
    </row>
    <row r="20">
      <c r="A20" s="41" t="s">
        <v>42</v>
      </c>
      <c r="B20" s="35">
        <v>0.0</v>
      </c>
      <c r="C20" s="42" t="s">
        <v>43</v>
      </c>
      <c r="D20" s="40"/>
      <c r="E20" s="43">
        <v>43.58</v>
      </c>
      <c r="F20" s="40"/>
      <c r="G20" s="40"/>
      <c r="H20" s="40"/>
      <c r="I20" s="40"/>
      <c r="J20" s="44"/>
    </row>
    <row r="21" ht="15.75" customHeight="1">
      <c r="A21" s="41" t="s">
        <v>44</v>
      </c>
      <c r="B21" s="35">
        <v>0.0</v>
      </c>
      <c r="C21" s="42" t="s">
        <v>45</v>
      </c>
      <c r="D21" s="40"/>
      <c r="E21" s="43">
        <v>45.69</v>
      </c>
      <c r="F21" s="40"/>
      <c r="G21" s="40"/>
      <c r="H21" s="40"/>
      <c r="I21" s="40"/>
      <c r="J21" s="44"/>
    </row>
    <row r="22" ht="15.75" customHeight="1">
      <c r="A22" s="41" t="s">
        <v>46</v>
      </c>
      <c r="B22" s="35">
        <v>0.0</v>
      </c>
      <c r="C22" s="42" t="s">
        <v>47</v>
      </c>
      <c r="D22" s="40"/>
      <c r="E22" s="43">
        <v>44.23</v>
      </c>
      <c r="F22" s="40"/>
      <c r="G22" s="40"/>
      <c r="H22" s="40"/>
      <c r="I22" s="40"/>
    </row>
    <row r="23" ht="15.75" customHeight="1">
      <c r="A23" s="6" t="s">
        <v>48</v>
      </c>
      <c r="B23" s="35"/>
      <c r="C23" s="42" t="s">
        <v>49</v>
      </c>
      <c r="D23" s="40"/>
      <c r="E23" s="43">
        <v>43.38</v>
      </c>
      <c r="F23" s="40"/>
      <c r="G23" s="40"/>
      <c r="H23" s="40"/>
      <c r="I23" s="40"/>
    </row>
    <row r="24" ht="15.75" customHeight="1">
      <c r="A24" s="41" t="s">
        <v>50</v>
      </c>
      <c r="B24" s="35">
        <v>0.0</v>
      </c>
      <c r="C24" s="42" t="s">
        <v>51</v>
      </c>
      <c r="D24" s="40"/>
      <c r="E24" s="43">
        <v>38.79</v>
      </c>
      <c r="F24" s="40"/>
      <c r="G24" s="40"/>
      <c r="H24" s="40"/>
      <c r="I24" s="40"/>
    </row>
    <row r="25" ht="15.75" customHeight="1">
      <c r="A25" s="41" t="s">
        <v>52</v>
      </c>
      <c r="B25" s="46">
        <v>0.0</v>
      </c>
      <c r="C25" s="42" t="s">
        <v>53</v>
      </c>
      <c r="D25" s="40"/>
      <c r="E25" s="43">
        <v>38.32</v>
      </c>
      <c r="F25" s="40"/>
      <c r="G25" s="40"/>
      <c r="H25" s="40"/>
      <c r="I25" s="40"/>
    </row>
    <row r="26" ht="15.75" customHeight="1">
      <c r="A26" s="41" t="s">
        <v>54</v>
      </c>
      <c r="B26" s="35">
        <v>0.0</v>
      </c>
      <c r="C26" s="42" t="s">
        <v>55</v>
      </c>
      <c r="D26" s="40"/>
      <c r="E26" s="43">
        <v>37.37</v>
      </c>
      <c r="F26" s="40"/>
      <c r="G26" s="40"/>
      <c r="H26" s="40"/>
      <c r="I26" s="40"/>
    </row>
    <row r="27" ht="15.75" customHeight="1">
      <c r="A27" s="41" t="s">
        <v>56</v>
      </c>
      <c r="B27" s="35">
        <v>0.0</v>
      </c>
      <c r="C27" s="42" t="s">
        <v>57</v>
      </c>
      <c r="D27" s="40"/>
      <c r="E27" s="43">
        <v>33.88</v>
      </c>
      <c r="F27" s="40"/>
      <c r="G27" s="40"/>
      <c r="H27" s="40"/>
      <c r="I27" s="40"/>
    </row>
    <row r="28" ht="15.75" customHeight="1">
      <c r="A28" s="41" t="s">
        <v>58</v>
      </c>
      <c r="B28" s="35">
        <v>0.0</v>
      </c>
      <c r="C28" s="42" t="s">
        <v>35</v>
      </c>
      <c r="D28" s="40"/>
      <c r="E28" s="40"/>
      <c r="F28" s="40"/>
      <c r="G28" s="40"/>
      <c r="H28" s="40"/>
      <c r="I28" s="40"/>
    </row>
    <row r="29" ht="15.75" customHeight="1">
      <c r="A29" s="41" t="s">
        <v>59</v>
      </c>
      <c r="B29" s="47">
        <f>D29+G29</f>
        <v>2577.4</v>
      </c>
      <c r="D29" s="48">
        <f>-SUM(D16:D28)</f>
        <v>2577.4</v>
      </c>
      <c r="E29" s="48">
        <f>SUM(E16:E28)</f>
        <v>502.22</v>
      </c>
      <c r="F29" s="48"/>
      <c r="G29" s="48"/>
      <c r="H29" s="48"/>
      <c r="I29" s="48"/>
    </row>
    <row r="30" ht="15.75" customHeight="1">
      <c r="A30" s="42" t="s">
        <v>60</v>
      </c>
      <c r="B30" s="35">
        <f>SUM(B16:B29)</f>
        <v>2577.4</v>
      </c>
    </row>
    <row r="31" ht="15.75" customHeight="1">
      <c r="A31" s="42" t="s">
        <v>61</v>
      </c>
      <c r="B31" s="49">
        <f>E13</f>
        <v>127362.93</v>
      </c>
    </row>
    <row r="32" ht="15.75" customHeight="1"/>
    <row r="33" ht="15.75" customHeight="1"/>
    <row r="34" ht="15.75" customHeight="1"/>
    <row r="35" ht="15.75" customHeight="1">
      <c r="B35" s="50"/>
    </row>
    <row r="36" ht="15.75" customHeight="1">
      <c r="B36" s="50"/>
    </row>
    <row r="37" ht="15.75" customHeight="1">
      <c r="B37" s="50"/>
    </row>
    <row r="38" ht="15.75" customHeight="1"/>
    <row r="39" ht="15.75" customHeight="1">
      <c r="B39" s="50"/>
    </row>
    <row r="40" ht="15.75" customHeight="1">
      <c r="A40" s="51"/>
      <c r="B40" s="5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3" t="s">
        <v>62</v>
      </c>
      <c r="B1" s="54">
        <v>45295.0</v>
      </c>
      <c r="C1" s="53" t="s">
        <v>63</v>
      </c>
      <c r="D1" s="53" t="s">
        <v>64</v>
      </c>
      <c r="E1" s="53" t="s">
        <v>64</v>
      </c>
      <c r="F1" s="53" t="s">
        <v>63</v>
      </c>
      <c r="G1" s="53">
        <v>44.88</v>
      </c>
      <c r="H1" s="53">
        <v>52891.23</v>
      </c>
    </row>
    <row r="2">
      <c r="A2" s="53" t="s">
        <v>65</v>
      </c>
      <c r="B2" s="54">
        <v>45294.0</v>
      </c>
      <c r="C2" s="53" t="s">
        <v>63</v>
      </c>
      <c r="D2" s="53" t="s">
        <v>66</v>
      </c>
      <c r="E2" s="53" t="s">
        <v>66</v>
      </c>
      <c r="F2" s="53" t="s">
        <v>63</v>
      </c>
      <c r="G2" s="53">
        <v>41.95</v>
      </c>
      <c r="H2" s="53">
        <v>52846.35</v>
      </c>
    </row>
    <row r="3">
      <c r="A3" s="53" t="s">
        <v>67</v>
      </c>
      <c r="B3" s="54">
        <v>45293.0</v>
      </c>
      <c r="C3" s="53" t="s">
        <v>63</v>
      </c>
      <c r="D3" s="53" t="s">
        <v>68</v>
      </c>
      <c r="E3" s="53" t="s">
        <v>68</v>
      </c>
      <c r="F3" s="53" t="s">
        <v>63</v>
      </c>
      <c r="G3" s="53">
        <v>45.08</v>
      </c>
      <c r="H3" s="53">
        <v>52804.4</v>
      </c>
    </row>
    <row r="4">
      <c r="A4" s="53" t="s">
        <v>69</v>
      </c>
      <c r="B4" s="53" t="s">
        <v>69</v>
      </c>
      <c r="C4" s="53" t="s">
        <v>70</v>
      </c>
      <c r="D4" s="53" t="s">
        <v>71</v>
      </c>
      <c r="E4" s="53" t="s">
        <v>72</v>
      </c>
      <c r="F4" s="53" t="s">
        <v>73</v>
      </c>
      <c r="G4" s="53">
        <v>-347.94</v>
      </c>
      <c r="H4" s="53">
        <v>52759.32</v>
      </c>
    </row>
    <row r="5">
      <c r="A5" s="53" t="s">
        <v>74</v>
      </c>
      <c r="B5" s="54">
        <v>45292.0</v>
      </c>
      <c r="C5" s="53" t="s">
        <v>63</v>
      </c>
      <c r="D5" s="53" t="s">
        <v>75</v>
      </c>
      <c r="E5" s="53" t="s">
        <v>75</v>
      </c>
      <c r="F5" s="53" t="s">
        <v>63</v>
      </c>
      <c r="G5" s="53">
        <v>45.07</v>
      </c>
      <c r="H5" s="53">
        <v>53107.26</v>
      </c>
    </row>
    <row r="6">
      <c r="A6" s="53" t="s">
        <v>76</v>
      </c>
      <c r="B6" s="54">
        <v>44938.0</v>
      </c>
      <c r="C6" s="53" t="s">
        <v>63</v>
      </c>
      <c r="D6" s="53" t="s">
        <v>77</v>
      </c>
      <c r="E6" s="53" t="s">
        <v>77</v>
      </c>
      <c r="F6" s="53" t="s">
        <v>63</v>
      </c>
      <c r="G6" s="53">
        <v>43.58</v>
      </c>
      <c r="H6" s="53">
        <v>53062.19</v>
      </c>
    </row>
    <row r="7">
      <c r="A7" s="53" t="s">
        <v>78</v>
      </c>
      <c r="B7" s="54">
        <v>44937.0</v>
      </c>
      <c r="C7" s="53" t="s">
        <v>63</v>
      </c>
      <c r="D7" s="53" t="s">
        <v>79</v>
      </c>
      <c r="E7" s="53" t="s">
        <v>79</v>
      </c>
      <c r="F7" s="53" t="s">
        <v>63</v>
      </c>
      <c r="G7" s="53">
        <v>45.69</v>
      </c>
      <c r="H7" s="53">
        <v>53018.61</v>
      </c>
    </row>
    <row r="8">
      <c r="A8" s="53" t="s">
        <v>80</v>
      </c>
      <c r="B8" s="53" t="s">
        <v>80</v>
      </c>
      <c r="C8" s="53" t="s">
        <v>70</v>
      </c>
      <c r="D8" s="53" t="s">
        <v>81</v>
      </c>
      <c r="E8" s="53" t="s">
        <v>82</v>
      </c>
      <c r="F8" s="53" t="s">
        <v>83</v>
      </c>
      <c r="G8" s="53">
        <v>-880.0</v>
      </c>
      <c r="H8" s="53">
        <v>52972.92</v>
      </c>
    </row>
    <row r="9">
      <c r="A9" s="53" t="s">
        <v>84</v>
      </c>
      <c r="B9" s="54">
        <v>44936.0</v>
      </c>
      <c r="C9" s="53" t="s">
        <v>63</v>
      </c>
      <c r="D9" s="53" t="s">
        <v>85</v>
      </c>
      <c r="E9" s="53" t="s">
        <v>85</v>
      </c>
      <c r="F9" s="53" t="s">
        <v>63</v>
      </c>
      <c r="G9" s="53">
        <v>44.23</v>
      </c>
      <c r="H9" s="53">
        <v>53852.92</v>
      </c>
    </row>
    <row r="10">
      <c r="A10" s="53" t="s">
        <v>86</v>
      </c>
      <c r="B10" s="54">
        <v>44935.0</v>
      </c>
      <c r="C10" s="53" t="s">
        <v>63</v>
      </c>
      <c r="D10" s="53" t="s">
        <v>87</v>
      </c>
      <c r="E10" s="53" t="s">
        <v>87</v>
      </c>
      <c r="F10" s="53" t="s">
        <v>63</v>
      </c>
      <c r="G10" s="53">
        <v>43.38</v>
      </c>
      <c r="H10" s="53">
        <v>53808.69</v>
      </c>
    </row>
    <row r="11">
      <c r="A11" s="53" t="s">
        <v>88</v>
      </c>
      <c r="B11" s="54">
        <v>44934.0</v>
      </c>
      <c r="C11" s="53" t="s">
        <v>63</v>
      </c>
      <c r="D11" s="53" t="s">
        <v>89</v>
      </c>
      <c r="E11" s="53" t="s">
        <v>89</v>
      </c>
      <c r="F11" s="53" t="s">
        <v>63</v>
      </c>
      <c r="G11" s="53">
        <v>38.79</v>
      </c>
      <c r="H11" s="53">
        <v>53765.31</v>
      </c>
    </row>
    <row r="12">
      <c r="A12" s="53" t="s">
        <v>90</v>
      </c>
      <c r="B12" s="54">
        <v>44933.0</v>
      </c>
      <c r="C12" s="53" t="s">
        <v>63</v>
      </c>
      <c r="D12" s="53" t="s">
        <v>91</v>
      </c>
      <c r="E12" s="53" t="s">
        <v>91</v>
      </c>
      <c r="F12" s="53" t="s">
        <v>63</v>
      </c>
      <c r="G12" s="53">
        <v>38.32</v>
      </c>
      <c r="H12" s="53">
        <v>53726.52</v>
      </c>
    </row>
    <row r="13">
      <c r="A13" s="53" t="s">
        <v>92</v>
      </c>
      <c r="B13" s="53" t="s">
        <v>92</v>
      </c>
      <c r="C13" s="53" t="s">
        <v>70</v>
      </c>
      <c r="D13" s="53" t="s">
        <v>93</v>
      </c>
      <c r="E13" s="53" t="s">
        <v>72</v>
      </c>
      <c r="F13" s="53" t="s">
        <v>94</v>
      </c>
      <c r="G13" s="53">
        <v>-1349.46</v>
      </c>
      <c r="H13" s="53">
        <v>53688.2</v>
      </c>
    </row>
    <row r="14">
      <c r="A14" s="53" t="s">
        <v>95</v>
      </c>
      <c r="B14" s="54">
        <v>44932.0</v>
      </c>
      <c r="C14" s="53" t="s">
        <v>63</v>
      </c>
      <c r="D14" s="53" t="s">
        <v>96</v>
      </c>
      <c r="E14" s="53" t="s">
        <v>96</v>
      </c>
      <c r="F14" s="53" t="s">
        <v>63</v>
      </c>
      <c r="G14" s="53">
        <v>37.37</v>
      </c>
      <c r="H14" s="53">
        <v>55037.66</v>
      </c>
    </row>
    <row r="15">
      <c r="A15" s="53" t="s">
        <v>97</v>
      </c>
      <c r="B15" s="54">
        <v>44931.0</v>
      </c>
      <c r="C15" s="53" t="s">
        <v>63</v>
      </c>
      <c r="D15" s="53" t="s">
        <v>98</v>
      </c>
      <c r="E15" s="53" t="s">
        <v>98</v>
      </c>
      <c r="F15" s="53" t="s">
        <v>63</v>
      </c>
      <c r="G15" s="53">
        <v>33.88</v>
      </c>
      <c r="H15" s="53">
        <v>55000.29</v>
      </c>
    </row>
    <row r="16">
      <c r="A16" s="53"/>
      <c r="B16" s="54"/>
      <c r="C16" s="53"/>
      <c r="D16" s="53"/>
      <c r="E16" s="53"/>
      <c r="F16" s="53"/>
      <c r="G16" s="53"/>
      <c r="H16" s="53"/>
    </row>
    <row r="17">
      <c r="A17" s="53"/>
      <c r="B17" s="54"/>
      <c r="C17" s="53"/>
      <c r="D17" s="53"/>
      <c r="E17" s="53"/>
      <c r="F17" s="53"/>
      <c r="G17" s="53"/>
      <c r="H17" s="53"/>
    </row>
    <row r="18">
      <c r="A18" s="53"/>
      <c r="B18" s="54"/>
      <c r="C18" s="53"/>
      <c r="D18" s="53"/>
      <c r="E18" s="53"/>
      <c r="F18" s="53"/>
      <c r="G18" s="53"/>
      <c r="H18" s="53"/>
    </row>
    <row r="19">
      <c r="A19" s="53"/>
      <c r="B19" s="54"/>
      <c r="C19" s="53"/>
      <c r="D19" s="53"/>
      <c r="E19" s="53"/>
      <c r="F19" s="53"/>
      <c r="G19" s="53"/>
      <c r="H19" s="53"/>
    </row>
    <row r="20">
      <c r="A20" s="54"/>
      <c r="B20" s="54"/>
      <c r="C20" s="53"/>
      <c r="D20" s="53"/>
      <c r="E20" s="53"/>
      <c r="F20" s="53"/>
      <c r="G20" s="53"/>
      <c r="H20" s="5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7.86"/>
  </cols>
  <sheetData>
    <row r="1">
      <c r="A1" s="55">
        <v>44291.0</v>
      </c>
      <c r="B1" s="55">
        <v>44656.0</v>
      </c>
      <c r="C1" s="56" t="s">
        <v>99</v>
      </c>
      <c r="D1" s="56" t="s">
        <v>100</v>
      </c>
      <c r="E1" s="56" t="s">
        <v>101</v>
      </c>
      <c r="F1" s="57">
        <v>58431.34</v>
      </c>
      <c r="G1" s="55">
        <v>44498.0</v>
      </c>
      <c r="H1" s="55">
        <v>44501.0</v>
      </c>
      <c r="I1" s="56" t="s">
        <v>102</v>
      </c>
      <c r="J1" s="58">
        <v>1.101508974E9</v>
      </c>
      <c r="K1" s="56" t="s">
        <v>103</v>
      </c>
      <c r="L1" s="58">
        <v>-880.0</v>
      </c>
      <c r="M1" s="57">
        <v>57551.34</v>
      </c>
      <c r="N1" s="56"/>
      <c r="O1" s="59" t="b">
        <v>1</v>
      </c>
      <c r="P1" s="57">
        <v>56916.73</v>
      </c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5">
        <v>44291.0</v>
      </c>
      <c r="B2" s="55">
        <v>44656.0</v>
      </c>
      <c r="C2" s="56" t="s">
        <v>99</v>
      </c>
      <c r="D2" s="56" t="s">
        <v>100</v>
      </c>
      <c r="E2" s="56" t="s">
        <v>101</v>
      </c>
      <c r="F2" s="57">
        <v>58431.34</v>
      </c>
      <c r="G2" s="55">
        <v>44538.0</v>
      </c>
      <c r="H2" s="55">
        <v>44539.0</v>
      </c>
      <c r="I2" s="56" t="s">
        <v>102</v>
      </c>
      <c r="J2" s="58">
        <v>1.209585808E9</v>
      </c>
      <c r="K2" s="56" t="s">
        <v>104</v>
      </c>
      <c r="L2" s="58">
        <v>-634.61</v>
      </c>
      <c r="M2" s="57">
        <v>56916.73</v>
      </c>
      <c r="N2" s="56"/>
      <c r="O2" s="59" t="b">
        <v>1</v>
      </c>
      <c r="P2" s="57">
        <v>56916.73</v>
      </c>
      <c r="Q2" s="56"/>
      <c r="R2" s="56"/>
      <c r="S2" s="56"/>
      <c r="T2" s="56"/>
      <c r="U2" s="56"/>
      <c r="V2" s="56"/>
      <c r="W2" s="56"/>
      <c r="X2" s="56"/>
      <c r="Y2" s="56"/>
      <c r="Z2" s="56"/>
    </row>
    <row r="3">
      <c r="A3" s="60"/>
      <c r="B3" s="60"/>
      <c r="C3" s="61"/>
      <c r="D3" s="61"/>
      <c r="E3" s="61"/>
      <c r="F3" s="62"/>
      <c r="G3" s="60"/>
      <c r="H3" s="60"/>
      <c r="I3" s="61"/>
      <c r="J3" s="63"/>
      <c r="K3" s="61"/>
      <c r="L3" s="63"/>
      <c r="M3" s="62"/>
      <c r="N3" s="61"/>
      <c r="O3" s="64"/>
      <c r="P3" s="62"/>
    </row>
    <row r="4">
      <c r="A4" s="60"/>
      <c r="B4" s="60"/>
      <c r="C4" s="61"/>
      <c r="D4" s="61"/>
      <c r="E4" s="61"/>
      <c r="F4" s="62"/>
      <c r="G4" s="65"/>
      <c r="H4" s="60"/>
      <c r="I4" s="61"/>
      <c r="J4" s="63"/>
      <c r="K4" s="61"/>
      <c r="L4" s="63"/>
      <c r="M4" s="62"/>
      <c r="N4" s="61"/>
      <c r="O4" s="64"/>
      <c r="P4" s="62"/>
    </row>
  </sheetData>
  <drawing r:id="rId1"/>
</worksheet>
</file>