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<sst xmlns="http://schemas.openxmlformats.org/spreadsheetml/2006/main" count="130" uniqueCount="90">
  <si>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</si>
  <si>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</si>
  <si>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</si>
  <si>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</si>
  <si>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</si>
  <si>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</si>
  <si>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</si>
  <si>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</si>
  <si>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</si>
  <si>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V and P Property Pension Fund</t>
  </si>
  <si>
    <t>cash at bank (HSBC)</t>
  </si>
  <si>
    <t>PSTR</t>
  </si>
  <si>
    <t>00818299RT</t>
  </si>
  <si>
    <t>CJ North Dakota Loan Note</t>
  </si>
  <si>
    <t>N</t>
  </si>
  <si>
    <t>Principle Employer / Admin</t>
  </si>
  <si>
    <t>Registered Scheme Administrator Limited</t>
  </si>
  <si>
    <t>Wiltshire Homes Pref Shares 1</t>
  </si>
  <si>
    <t>Y</t>
  </si>
  <si>
    <t>Admin ID:</t>
  </si>
  <si>
    <t>A0145081</t>
  </si>
  <si>
    <t>Wiltshire Homes Pref Shares 2</t>
  </si>
  <si>
    <t>Wiltshire Homes Pref Shares 3</t>
  </si>
  <si>
    <t>Wiltshire Homes Pref Shares 4</t>
  </si>
  <si>
    <t>Wiltshire Homes Pref Shares 5</t>
  </si>
  <si>
    <t>Wiltshire Homes Pref Shares 6</t>
  </si>
  <si>
    <t>Transfers in</t>
  </si>
  <si>
    <t>Coastal Hotels Pref Shares</t>
  </si>
  <si>
    <t>Hudspiths</t>
  </si>
  <si>
    <t>Contributions</t>
  </si>
  <si>
    <t>CRE</t>
  </si>
  <si>
    <t>Total contributions &amp; transfers:</t>
  </si>
  <si>
    <t>CRE 2</t>
  </si>
  <si>
    <t>% fund split</t>
  </si>
  <si>
    <t>Capital Markets Fund</t>
  </si>
  <si>
    <t>IN</t>
  </si>
  <si>
    <t>Magna MIX3</t>
  </si>
  <si>
    <t>Employer Contributions</t>
  </si>
  <si>
    <t>Magna MIX3 2</t>
  </si>
  <si>
    <t>Member Contributions</t>
  </si>
  <si>
    <t>HJ Collection</t>
  </si>
  <si>
    <t xml:space="preserve"> </t>
  </si>
  <si>
    <t>Third Party Contributions</t>
  </si>
  <si>
    <t>CRE 3</t>
  </si>
  <si>
    <t>Relief at Source Payments</t>
  </si>
  <si>
    <t>DAF</t>
  </si>
  <si>
    <t>Transfers In</t>
  </si>
  <si>
    <t>Capital Sums Borrowed</t>
  </si>
  <si>
    <t>Loan repayments In (Capital Only)</t>
  </si>
  <si>
    <t xml:space="preserve">Connected </t>
  </si>
  <si>
    <t>OUT</t>
  </si>
  <si>
    <t xml:space="preserve">UnConnected </t>
  </si>
  <si>
    <t>Transfer Out</t>
  </si>
  <si>
    <t>Cash total</t>
  </si>
  <si>
    <t>Lump Sum Payments</t>
  </si>
  <si>
    <t>Totals</t>
  </si>
  <si>
    <t>Lump Sum Death Payments</t>
  </si>
  <si>
    <t>Annuity Purchase</t>
  </si>
  <si>
    <t>Fees</t>
  </si>
  <si>
    <t>Repayment of borrowing</t>
  </si>
  <si>
    <t>April</t>
  </si>
  <si>
    <t>Other?</t>
  </si>
  <si>
    <t xml:space="preserve">May </t>
  </si>
  <si>
    <t>Aggregate of payments</t>
  </si>
  <si>
    <t>June</t>
  </si>
  <si>
    <t>Scheme Value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</si>
  <si>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</si>
  <si>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</si>
  <si>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</si>
  <si>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</si>
  <si>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</si>
  <si>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</si>
  <si>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</si>
  <si>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</si>
  <si>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</si>
  <si>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</si>
  <si>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000074000V&amp;PPROPERTY</t>
  </si>
  <si>
    <t>VIR11223320012638</t>
  </si>
  <si>
    <t>GBP</t>
  </si>
  <si>
    <t>WDG</t>
  </si>
  <si>
    <t>000413698A</t>
  </si>
  <si>
    <t>Annual Admin Fee</t>
  </si>
  <si>
    <t>20012638 JANFEE493 DR</t>
  </si>
  <si>
    <t>20012638 JANFEE497 DR</t>
  </si>
  <si>
    <t>20012638 JANFEE485 DR</t>
  </si>
  <si>
    <t>20012638 TPR RETUR DR</t>
  </si>
  <si>
    <t>ICO ZA123084 ICO Renewal ZA123084</t>
  </si>
  <si>
    <t>DPG</t>
  </si>
  <si>
    <t>000380177A</t>
  </si>
  <si>
    <t>NAVIGATOR Dividend Roy Keegan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</si>
</sst>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[$£]#,##0.00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999999"/>
      <name val="Calibri"/>
    </font>
    <font>
      <color theme="1"/>
      <name val="Calibri"/>
    </font>
    <font>
      <color rgb="FF999999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11.0"/>
      <color theme="1"/>
      <name val="Arial"/>
    </font>
    <font>
      <b/>
      <color theme="1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6" xfId="0" applyAlignment="1" applyBorder="1" applyFill="1" applyFont="1" applyNumberFormat="1">
      <alignment horizontal="left"/>
    </xf>
    <xf borderId="0" fillId="0" fontId="4" numFmtId="165" xfId="0" applyAlignment="1" applyFont="1" applyNumberFormat="1">
      <alignment horizontal="center" readingOrder="0"/>
    </xf>
    <xf borderId="4" fillId="3" fontId="5" numFmtId="0" xfId="0" applyAlignment="1" applyBorder="1" applyFill="1" applyFont="1">
      <alignment vertical="bottom"/>
    </xf>
    <xf borderId="4" fillId="0" fontId="5" numFmtId="166" xfId="0" applyAlignment="1" applyBorder="1" applyFont="1" applyNumberFormat="1">
      <alignment horizontal="center" vertical="bottom"/>
    </xf>
    <xf borderId="5" fillId="0" fontId="6" numFmtId="166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0" fillId="0" fontId="7" numFmtId="0" xfId="0" applyFont="1"/>
    <xf borderId="4" fillId="0" fontId="6" numFmtId="166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3" fontId="5" numFmtId="164" xfId="0" applyAlignment="1" applyBorder="1" applyFont="1" applyNumberFormat="1">
      <alignment vertical="bottom"/>
    </xf>
    <xf borderId="4" fillId="0" fontId="8" numFmtId="166" xfId="0" applyBorder="1" applyFont="1" applyNumberFormat="1"/>
    <xf borderId="4" fillId="0" fontId="7" numFmtId="166" xfId="0" applyBorder="1" applyFont="1" applyNumberFormat="1"/>
    <xf borderId="4" fillId="2" fontId="7" numFmtId="166" xfId="0" applyBorder="1" applyFont="1" applyNumberFormat="1"/>
    <xf borderId="0" fillId="0" fontId="4" numFmtId="167" xfId="0" applyAlignment="1" applyFont="1" applyNumberFormat="1">
      <alignment horizontal="center"/>
    </xf>
    <xf borderId="4" fillId="0" fontId="5" numFmtId="166" xfId="0" applyAlignment="1" applyBorder="1" applyFont="1" applyNumberFormat="1">
      <alignment horizontal="center" readingOrder="0" vertical="bottom"/>
    </xf>
    <xf borderId="0" fillId="0" fontId="3" numFmtId="10" xfId="0" applyAlignment="1" applyFont="1" applyNumberFormat="1">
      <alignment horizontal="center"/>
    </xf>
    <xf borderId="4" fillId="3" fontId="7" numFmtId="0" xfId="0" applyBorder="1" applyFont="1"/>
    <xf borderId="4" fillId="0" fontId="7" numFmtId="166" xfId="0" applyAlignment="1" applyBorder="1" applyFont="1" applyNumberFormat="1">
      <alignment horizontal="center" readingOrder="0"/>
    </xf>
    <xf borderId="4" fillId="0" fontId="7" numFmtId="166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0" xfId="0" applyFont="1"/>
    <xf borderId="4" fillId="0" fontId="8" numFmtId="166" xfId="0" applyAlignment="1" applyBorder="1" applyFont="1" applyNumberFormat="1">
      <alignment readingOrder="0"/>
    </xf>
    <xf borderId="4" fillId="0" fontId="7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165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/>
    </xf>
    <xf borderId="4" fillId="0" fontId="9" numFmtId="165" xfId="0" applyAlignment="1" applyBorder="1" applyFont="1" applyNumberFormat="1">
      <alignment horizontal="center"/>
    </xf>
    <xf borderId="9" fillId="0" fontId="9" numFmtId="165" xfId="0" applyAlignment="1" applyBorder="1" applyFont="1" applyNumberFormat="1">
      <alignment horizontal="center"/>
    </xf>
    <xf borderId="0" fillId="2" fontId="3" numFmtId="165" xfId="0" applyAlignment="1" applyFont="1" applyNumberFormat="1">
      <alignment horizontal="center"/>
    </xf>
    <xf borderId="10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10" numFmtId="0" xfId="0" applyAlignment="1" applyFont="1">
      <alignment shrinkToFit="0" wrapText="1"/>
    </xf>
    <xf borderId="0" fillId="0" fontId="10" numFmtId="168" xfId="0" applyFont="1" applyNumberFormat="1"/>
    <xf borderId="0" fillId="0" fontId="3" numFmtId="0" xfId="0" applyAlignment="1" applyFont="1">
      <alignment shrinkToFit="0" wrapText="1"/>
    </xf>
    <xf borderId="0" fillId="0" fontId="3" numFmtId="4" xfId="0" applyAlignment="1" applyFont="1" applyNumberFormat="1">
      <alignment horizontal="right" readingOrder="0" vertical="bottom"/>
    </xf>
    <xf borderId="0" fillId="0" fontId="3" numFmtId="168" xfId="0" applyFont="1" applyNumberFormat="1"/>
    <xf borderId="11" fillId="0" fontId="3" numFmtId="165" xfId="0" applyAlignment="1" applyBorder="1" applyFont="1" applyNumberFormat="1">
      <alignment horizontal="center"/>
    </xf>
    <xf borderId="0" fillId="0" fontId="3" numFmtId="4" xfId="0" applyAlignment="1" applyFont="1" applyNumberFormat="1">
      <alignment horizontal="right" vertical="bottom"/>
    </xf>
    <xf borderId="12" fillId="0" fontId="3" numFmtId="165" xfId="0" applyAlignment="1" applyBorder="1" applyFont="1" applyNumberFormat="1">
      <alignment horizontal="center"/>
    </xf>
    <xf borderId="0" fillId="2" fontId="11" numFmtId="168" xfId="0" applyAlignment="1" applyFont="1" applyNumberFormat="1">
      <alignment vertical="bottom"/>
    </xf>
    <xf borderId="0" fillId="2" fontId="11" numFmtId="4" xfId="0" applyAlignment="1" applyFont="1" applyNumberFormat="1">
      <alignment horizontal="right" vertical="bottom"/>
    </xf>
    <xf borderId="0" fillId="2" fontId="3" numFmtId="168" xfId="0" applyFont="1" applyNumberFormat="1"/>
    <xf borderId="0" fillId="0" fontId="7" numFmtId="167" xfId="0" applyFont="1" applyNumberFormat="1"/>
    <xf borderId="0" fillId="0" fontId="12" numFmtId="0" xfId="0" applyFont="1"/>
    <xf borderId="0" fillId="0" fontId="12" numFmtId="167" xfId="0" applyFont="1" applyNumberFormat="1"/>
    <xf borderId="0" fillId="0" fontId="4" numFmtId="168" xfId="0" applyFont="1" applyNumberFormat="1"/>
    <xf borderId="0" fillId="0" fontId="5" numFmtId="169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horizontal="right" vertical="bottom"/>
    </xf>
    <xf borderId="0" fillId="0" fontId="5" numFmtId="170" xfId="0" applyAlignment="1" applyFont="1" applyNumberFormat="1">
      <alignment horizontal="right" vertical="bottom"/>
    </xf>
    <xf borderId="0" fillId="0" fontId="13" numFmtId="170" xfId="0" applyAlignment="1" applyFont="1" applyNumberFormat="1">
      <alignment horizontal="right"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horizontal="right" vertical="bottom"/>
    </xf>
    <xf borderId="0" fillId="0" fontId="13" numFmtId="0" xfId="0" applyAlignment="1" applyFont="1">
      <alignment horizontal="right" vertical="bottom"/>
    </xf>
    <xf borderId="0" fillId="2" fontId="13" numFmtId="4" xfId="0" applyAlignment="1" applyFont="1" applyNumberFormat="1">
      <alignment horizontal="right" vertical="bottom"/>
    </xf>
    <xf borderId="0" fillId="0" fontId="13" numFmtId="0" xfId="0" applyAlignment="1" applyFont="1">
      <alignment horizontal="center" vertical="bottom"/>
    </xf>
    <xf borderId="0" fillId="0" fontId="13" numFmtId="169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6.86"/>
    <col customWidth="1" min="4" max="4" width="11.0"/>
    <col customWidth="1" min="5" max="5" width="13.71"/>
    <col customWidth="1" min="6" max="6" width="22.29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41074.89</v>
      </c>
      <c r="F2" s="11">
        <v>2043.64</v>
      </c>
      <c r="G2" s="11"/>
      <c r="H2" s="12"/>
      <c r="I2" s="11"/>
    </row>
    <row r="3">
      <c r="A3" s="6" t="s">
        <v>11</v>
      </c>
      <c r="B3" s="13" t="s">
        <v>12</v>
      </c>
      <c r="C3" s="14" t="s">
        <v>13</v>
      </c>
      <c r="D3" s="9" t="s">
        <v>14</v>
      </c>
      <c r="E3" s="15">
        <v>833333.33</v>
      </c>
      <c r="F3" s="15">
        <v>833333.33</v>
      </c>
      <c r="G3" s="16">
        <v>603864.73</v>
      </c>
      <c r="H3" s="17"/>
      <c r="I3" s="11"/>
    </row>
    <row r="4">
      <c r="A4" s="6" t="s">
        <v>15</v>
      </c>
      <c r="B4" s="7" t="s">
        <v>16</v>
      </c>
      <c r="C4" s="14" t="s">
        <v>17</v>
      </c>
      <c r="D4" s="9" t="s">
        <v>18</v>
      </c>
      <c r="E4" s="15">
        <v>110000.0</v>
      </c>
      <c r="F4" s="15">
        <v>110000.0</v>
      </c>
      <c r="G4" s="16"/>
      <c r="H4" s="17"/>
      <c r="I4" s="11"/>
    </row>
    <row r="5">
      <c r="A5" s="6" t="s">
        <v>19</v>
      </c>
      <c r="B5" s="7" t="s">
        <v>20</v>
      </c>
      <c r="C5" s="14" t="s">
        <v>21</v>
      </c>
      <c r="D5" s="9" t="s">
        <v>18</v>
      </c>
      <c r="E5" s="15">
        <v>95000.0</v>
      </c>
      <c r="F5" s="15">
        <v>95000.0</v>
      </c>
      <c r="G5" s="16"/>
      <c r="H5" s="17"/>
      <c r="I5" s="11"/>
    </row>
    <row r="6">
      <c r="A6" s="6"/>
      <c r="B6" s="18"/>
      <c r="C6" s="14" t="s">
        <v>22</v>
      </c>
      <c r="D6" s="9" t="s">
        <v>18</v>
      </c>
      <c r="E6" s="15">
        <v>140000.0</v>
      </c>
      <c r="F6" s="15">
        <v>140000.0</v>
      </c>
      <c r="G6" s="19"/>
      <c r="H6" s="17"/>
      <c r="I6" s="17"/>
    </row>
    <row r="7">
      <c r="A7" s="6"/>
      <c r="B7" s="20"/>
      <c r="C7" s="14" t="s">
        <v>23</v>
      </c>
      <c r="D7" s="9" t="s">
        <v>18</v>
      </c>
      <c r="E7" s="15">
        <v>30000.0</v>
      </c>
      <c r="F7" s="15">
        <v>30000.0</v>
      </c>
      <c r="G7" s="19"/>
      <c r="H7" s="17"/>
      <c r="I7" s="17"/>
    </row>
    <row r="8">
      <c r="A8" s="6"/>
      <c r="B8" s="7"/>
      <c r="C8" s="14" t="s">
        <v>24</v>
      </c>
      <c r="D8" s="9" t="s">
        <v>18</v>
      </c>
      <c r="E8" s="15">
        <v>20000.0</v>
      </c>
      <c r="F8" s="15">
        <v>20000.0</v>
      </c>
      <c r="G8" s="19"/>
      <c r="H8" s="17"/>
      <c r="I8" s="17"/>
    </row>
    <row r="9">
      <c r="A9" s="6"/>
      <c r="B9" s="7"/>
      <c r="C9" s="21" t="s">
        <v>25</v>
      </c>
      <c r="D9" s="9" t="s">
        <v>18</v>
      </c>
      <c r="E9" s="15">
        <v>7550.0</v>
      </c>
      <c r="F9" s="15">
        <v>7550.0</v>
      </c>
      <c r="G9" s="19"/>
      <c r="H9" s="17"/>
      <c r="I9" s="17"/>
    </row>
    <row r="10">
      <c r="A10" s="6" t="s">
        <v>26</v>
      </c>
      <c r="B10" s="7"/>
      <c r="C10" s="14" t="s">
        <v>27</v>
      </c>
      <c r="D10" s="9" t="s">
        <v>14</v>
      </c>
      <c r="E10" s="15">
        <v>100000.0</v>
      </c>
      <c r="F10" s="15">
        <v>100000.0</v>
      </c>
      <c r="G10" s="22"/>
      <c r="H10" s="23"/>
      <c r="I10" s="24"/>
    </row>
    <row r="11">
      <c r="A11" s="6" t="s">
        <v>26</v>
      </c>
      <c r="B11" s="25"/>
      <c r="C11" s="14" t="s">
        <v>28</v>
      </c>
      <c r="D11" s="9" t="s">
        <v>14</v>
      </c>
      <c r="E11" s="15">
        <v>0.0</v>
      </c>
      <c r="F11" s="15">
        <v>0.0</v>
      </c>
      <c r="G11" s="22"/>
      <c r="H11" s="23"/>
      <c r="I11" s="23"/>
    </row>
    <row r="12">
      <c r="A12" s="6" t="s">
        <v>29</v>
      </c>
      <c r="B12" s="25"/>
      <c r="C12" s="14" t="s">
        <v>30</v>
      </c>
      <c r="D12" s="9" t="s">
        <v>14</v>
      </c>
      <c r="E12" s="26">
        <v>44253.12</v>
      </c>
      <c r="F12" s="15">
        <v>42107.53</v>
      </c>
      <c r="G12" s="22">
        <v>42613.44</v>
      </c>
      <c r="H12" s="23"/>
      <c r="I12" s="23"/>
    </row>
    <row r="13">
      <c r="A13" s="6" t="s">
        <v>31</v>
      </c>
      <c r="B13" s="7"/>
      <c r="C13" s="14" t="s">
        <v>32</v>
      </c>
      <c r="D13" s="9" t="s">
        <v>14</v>
      </c>
      <c r="E13" s="26">
        <v>102370.73</v>
      </c>
      <c r="F13" s="15">
        <v>89096.27</v>
      </c>
      <c r="G13" s="22">
        <v>98577.66</v>
      </c>
      <c r="H13" s="23"/>
      <c r="I13" s="23"/>
    </row>
    <row r="14">
      <c r="A14" s="6" t="s">
        <v>33</v>
      </c>
      <c r="B14" s="27"/>
      <c r="C14" s="28" t="s">
        <v>34</v>
      </c>
      <c r="D14" s="9" t="s">
        <v>14</v>
      </c>
      <c r="E14" s="29">
        <v>14596.19</v>
      </c>
      <c r="F14" s="30">
        <v>13772.48</v>
      </c>
      <c r="G14" s="22">
        <v>42000.0</v>
      </c>
      <c r="H14" s="23"/>
      <c r="I14" s="23"/>
    </row>
    <row r="15">
      <c r="A15" s="6" t="s">
        <v>35</v>
      </c>
      <c r="B15" s="31"/>
      <c r="C15" s="28" t="s">
        <v>36</v>
      </c>
      <c r="D15" s="9" t="s">
        <v>14</v>
      </c>
      <c r="E15" s="30">
        <v>0.0</v>
      </c>
      <c r="F15" s="30">
        <v>0.0</v>
      </c>
      <c r="G15" s="22"/>
      <c r="H15" s="23"/>
      <c r="I15" s="23"/>
    </row>
    <row r="16">
      <c r="A16" s="32" t="s">
        <v>37</v>
      </c>
      <c r="B16" s="31">
        <v>0.0</v>
      </c>
      <c r="C16" s="28" t="s">
        <v>38</v>
      </c>
      <c r="D16" s="9" t="s">
        <v>14</v>
      </c>
      <c r="E16" s="30">
        <v>0.0</v>
      </c>
      <c r="F16" s="30">
        <v>0.0</v>
      </c>
      <c r="G16" s="22"/>
      <c r="H16" s="23"/>
      <c r="I16" s="23"/>
    </row>
    <row r="17">
      <c r="A17" s="32" t="s">
        <v>39</v>
      </c>
      <c r="B17" s="31">
        <v>0.0</v>
      </c>
      <c r="C17" s="28" t="s">
        <v>40</v>
      </c>
      <c r="D17" s="9" t="s">
        <v>14</v>
      </c>
      <c r="E17" s="29">
        <v>3725.0</v>
      </c>
      <c r="F17" s="30">
        <v>45000.0</v>
      </c>
      <c r="G17" s="33" t="s">
        <v>41</v>
      </c>
      <c r="H17" s="23">
        <f>14887.5*2+11500</f>
        <v>41275</v>
      </c>
      <c r="I17" s="23"/>
    </row>
    <row r="18">
      <c r="A18" s="32" t="s">
        <v>42</v>
      </c>
      <c r="B18" s="31">
        <v>0.0</v>
      </c>
      <c r="C18" s="28" t="s">
        <v>43</v>
      </c>
      <c r="D18" s="9" t="s">
        <v>14</v>
      </c>
      <c r="E18" s="29">
        <v>93636.18</v>
      </c>
      <c r="F18" s="30">
        <v>97407.33</v>
      </c>
      <c r="G18" s="22">
        <v>100000.0</v>
      </c>
      <c r="H18" s="23"/>
      <c r="I18" s="23"/>
    </row>
    <row r="19">
      <c r="A19" s="32" t="s">
        <v>44</v>
      </c>
      <c r="B19" s="31">
        <v>0.0</v>
      </c>
      <c r="C19" s="28" t="s">
        <v>45</v>
      </c>
      <c r="D19" s="9" t="s">
        <v>14</v>
      </c>
      <c r="E19" s="29">
        <v>64725.93</v>
      </c>
      <c r="F19" s="30">
        <v>67144.52</v>
      </c>
      <c r="G19" s="22">
        <v>50000.0</v>
      </c>
      <c r="H19" s="23"/>
      <c r="I19" s="23"/>
    </row>
    <row r="20">
      <c r="A20" s="32" t="s">
        <v>46</v>
      </c>
      <c r="B20" s="31">
        <v>0.0</v>
      </c>
      <c r="C20" s="34"/>
      <c r="D20" s="34"/>
      <c r="E20" s="34"/>
      <c r="F20" s="34"/>
      <c r="G20" s="22"/>
      <c r="H20" s="23"/>
      <c r="I20" s="23"/>
    </row>
    <row r="21" ht="15.75" customHeight="1">
      <c r="A21" s="32" t="s">
        <v>47</v>
      </c>
      <c r="B21" s="31">
        <v>0.0</v>
      </c>
      <c r="C21" s="34"/>
      <c r="D21" s="34"/>
      <c r="E21" s="23"/>
      <c r="F21" s="23"/>
      <c r="G21" s="23"/>
      <c r="H21" s="23"/>
      <c r="I21" s="23"/>
    </row>
    <row r="22" ht="15.75" customHeight="1">
      <c r="A22" s="32" t="s">
        <v>48</v>
      </c>
      <c r="B22" s="31">
        <v>0.0</v>
      </c>
      <c r="C22" s="35" t="s">
        <v>49</v>
      </c>
      <c r="D22" s="36"/>
      <c r="E22" s="36">
        <f>sum(E4:E9)</f>
        <v>402550</v>
      </c>
      <c r="F22" s="36"/>
      <c r="G22" s="36" t="str">
        <f t="shared" ref="G22:I22" si="1">G7</f>
        <v/>
      </c>
      <c r="H22" s="36" t="str">
        <f t="shared" si="1"/>
        <v/>
      </c>
      <c r="I22" s="36" t="str">
        <f t="shared" si="1"/>
        <v/>
      </c>
    </row>
    <row r="23" ht="15.75" customHeight="1">
      <c r="A23" s="6" t="s">
        <v>50</v>
      </c>
      <c r="B23" s="31"/>
      <c r="C23" s="37" t="s">
        <v>51</v>
      </c>
      <c r="D23" s="38"/>
      <c r="E23" s="36">
        <f>E3+sum(E10:E19)</f>
        <v>1256640.48</v>
      </c>
      <c r="F23" s="36">
        <f>sum(F3,F10:F19)</f>
        <v>1287861.46</v>
      </c>
      <c r="G23" s="36" t="str">
        <f t="shared" ref="G23:I23" si="2">G8</f>
        <v/>
      </c>
      <c r="H23" s="36" t="str">
        <f t="shared" si="2"/>
        <v/>
      </c>
      <c r="I23" s="36" t="str">
        <f t="shared" si="2"/>
        <v/>
      </c>
    </row>
    <row r="24" ht="15.75" customHeight="1">
      <c r="A24" s="32" t="s">
        <v>52</v>
      </c>
      <c r="B24" s="31">
        <v>0.0</v>
      </c>
      <c r="C24" s="39" t="s">
        <v>53</v>
      </c>
      <c r="D24" s="40" t="str">
        <f t="shared" ref="D24:I24" si="3">D2</f>
        <v/>
      </c>
      <c r="E24" s="40">
        <f t="shared" si="3"/>
        <v>41074.89</v>
      </c>
      <c r="F24" s="40">
        <f t="shared" si="3"/>
        <v>2043.64</v>
      </c>
      <c r="G24" s="41" t="str">
        <f t="shared" si="3"/>
        <v/>
      </c>
      <c r="H24" s="41" t="str">
        <f t="shared" si="3"/>
        <v/>
      </c>
      <c r="I24" s="41" t="str">
        <f t="shared" si="3"/>
        <v/>
      </c>
    </row>
    <row r="25" ht="15.75" customHeight="1">
      <c r="A25" s="32" t="s">
        <v>54</v>
      </c>
      <c r="B25" s="42">
        <v>0.0</v>
      </c>
      <c r="C25" s="43" t="s">
        <v>55</v>
      </c>
      <c r="D25" s="44">
        <f t="shared" ref="D25:H25" si="4">SUM(D22:D24)</f>
        <v>0</v>
      </c>
      <c r="E25" s="44">
        <f t="shared" si="4"/>
        <v>1700265.37</v>
      </c>
      <c r="F25" s="44">
        <f t="shared" si="4"/>
        <v>1289905.1</v>
      </c>
      <c r="G25" s="44">
        <f t="shared" si="4"/>
        <v>0</v>
      </c>
      <c r="H25" s="44">
        <f t="shared" si="4"/>
        <v>0</v>
      </c>
      <c r="I25" s="44">
        <f>SUM(I22:I23)</f>
        <v>0</v>
      </c>
    </row>
    <row r="26" ht="15.75" customHeight="1">
      <c r="A26" s="32" t="s">
        <v>56</v>
      </c>
      <c r="B26" s="31">
        <v>0.0</v>
      </c>
      <c r="J26" s="45"/>
    </row>
    <row r="27" ht="15.75" customHeight="1">
      <c r="A27" s="32" t="s">
        <v>57</v>
      </c>
      <c r="B27" s="31">
        <v>0.0</v>
      </c>
      <c r="C27" s="46"/>
      <c r="D27" s="47" t="s">
        <v>58</v>
      </c>
      <c r="E27" s="47"/>
      <c r="F27" s="48"/>
      <c r="G27" s="49"/>
      <c r="H27" s="50"/>
      <c r="I27" s="50"/>
      <c r="J27" s="45"/>
    </row>
    <row r="28" ht="15.75" customHeight="1">
      <c r="A28" s="32" t="s">
        <v>59</v>
      </c>
      <c r="B28" s="31">
        <v>0.0</v>
      </c>
      <c r="C28" s="18" t="s">
        <v>60</v>
      </c>
      <c r="D28" s="51">
        <v>2243.75</v>
      </c>
      <c r="E28" s="52"/>
      <c r="F28" s="49"/>
      <c r="G28" s="49"/>
      <c r="H28" s="52"/>
      <c r="I28" s="52"/>
      <c r="J28" s="45"/>
    </row>
    <row r="29" ht="15.75" customHeight="1">
      <c r="A29" s="32" t="s">
        <v>61</v>
      </c>
      <c r="B29" s="53">
        <f>D41+G41</f>
        <v>2243.75</v>
      </c>
      <c r="C29" s="18" t="s">
        <v>62</v>
      </c>
      <c r="D29" s="54"/>
      <c r="E29" s="52"/>
      <c r="F29" s="52"/>
      <c r="G29" s="52"/>
      <c r="H29" s="52"/>
      <c r="I29" s="52"/>
    </row>
    <row r="30" ht="15.75" customHeight="1">
      <c r="A30" s="18" t="s">
        <v>63</v>
      </c>
      <c r="B30" s="31">
        <f>SUM(B16:B29)</f>
        <v>2243.75</v>
      </c>
      <c r="C30" s="18" t="s">
        <v>64</v>
      </c>
      <c r="D30" s="54"/>
      <c r="E30" s="52"/>
      <c r="F30" s="52"/>
      <c r="G30" s="52"/>
      <c r="H30" s="52"/>
      <c r="I30" s="52"/>
    </row>
    <row r="31" ht="15.75" customHeight="1">
      <c r="A31" s="18" t="s">
        <v>65</v>
      </c>
      <c r="B31" s="55">
        <f>E25</f>
        <v>1700265.37</v>
      </c>
      <c r="C31" s="18" t="s">
        <v>66</v>
      </c>
      <c r="D31" s="54"/>
      <c r="E31" s="52"/>
      <c r="F31" s="52"/>
      <c r="G31" s="52"/>
      <c r="H31" s="52"/>
      <c r="I31" s="52"/>
    </row>
    <row r="32" ht="15.75" customHeight="1">
      <c r="C32" s="18" t="s">
        <v>67</v>
      </c>
      <c r="D32" s="54"/>
      <c r="E32" s="52"/>
      <c r="F32" s="52"/>
      <c r="G32" s="52"/>
      <c r="H32" s="52"/>
      <c r="I32" s="52"/>
    </row>
    <row r="33" ht="15.75" customHeight="1">
      <c r="C33" s="18" t="s">
        <v>68</v>
      </c>
      <c r="D33" s="54"/>
      <c r="E33" s="52"/>
      <c r="F33" s="56"/>
      <c r="G33" s="57"/>
      <c r="H33" s="58"/>
      <c r="I33" s="52"/>
    </row>
    <row r="34" ht="15.75" customHeight="1">
      <c r="C34" s="18" t="s">
        <v>69</v>
      </c>
      <c r="D34" s="52"/>
      <c r="E34" s="52"/>
      <c r="F34" s="56"/>
      <c r="G34" s="57"/>
      <c r="H34" s="58"/>
      <c r="I34" s="52"/>
    </row>
    <row r="35" ht="15.75" customHeight="1">
      <c r="B35" s="59"/>
      <c r="C35" s="18" t="s">
        <v>70</v>
      </c>
      <c r="D35" s="52"/>
      <c r="E35" s="52"/>
      <c r="F35" s="56"/>
      <c r="G35" s="57"/>
      <c r="H35" s="58"/>
      <c r="I35" s="52"/>
    </row>
    <row r="36" ht="15.75" customHeight="1">
      <c r="B36" s="59"/>
      <c r="C36" s="18" t="s">
        <v>71</v>
      </c>
      <c r="D36" s="52"/>
      <c r="E36" s="52"/>
      <c r="F36" s="58"/>
      <c r="G36" s="58"/>
      <c r="H36" s="58"/>
      <c r="I36" s="52"/>
    </row>
    <row r="37" ht="15.75" customHeight="1">
      <c r="B37" s="59"/>
      <c r="C37" s="18" t="s">
        <v>72</v>
      </c>
      <c r="D37" s="52"/>
      <c r="E37" s="52"/>
      <c r="F37" s="52"/>
      <c r="G37" s="52"/>
      <c r="H37" s="52"/>
      <c r="I37" s="52"/>
    </row>
    <row r="38" ht="15.75" customHeight="1">
      <c r="C38" s="18" t="s">
        <v>73</v>
      </c>
      <c r="D38" s="52"/>
      <c r="E38" s="52"/>
      <c r="F38" s="52"/>
      <c r="G38" s="52"/>
      <c r="H38" s="52"/>
      <c r="I38" s="52"/>
    </row>
    <row r="39" ht="15.75" customHeight="1">
      <c r="B39" s="59"/>
      <c r="C39" s="18" t="s">
        <v>74</v>
      </c>
      <c r="D39" s="52"/>
      <c r="E39" s="52"/>
      <c r="F39" s="52"/>
      <c r="G39" s="52"/>
      <c r="H39" s="52"/>
      <c r="I39" s="52"/>
    </row>
    <row r="40" ht="15.75" customHeight="1">
      <c r="A40" s="60"/>
      <c r="B40" s="61"/>
      <c r="C40" s="18" t="s">
        <v>60</v>
      </c>
      <c r="D40" s="52"/>
      <c r="E40" s="52"/>
      <c r="F40" s="52"/>
      <c r="G40" s="52"/>
      <c r="H40" s="52"/>
      <c r="I40" s="52"/>
    </row>
    <row r="41" ht="15.75" customHeight="1">
      <c r="C41" s="60" t="s">
        <v>75</v>
      </c>
      <c r="D41" s="62">
        <f>SUM(D28:D40)</f>
        <v>2243.75</v>
      </c>
      <c r="E41" s="62"/>
      <c r="F41" s="62"/>
      <c r="G41" s="62"/>
      <c r="H41" s="62"/>
      <c r="I41" s="6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3.57"/>
  </cols>
  <sheetData>
    <row r="1">
      <c r="A1" s="63">
        <v>44291.0</v>
      </c>
      <c r="B1" s="63">
        <v>44656.0</v>
      </c>
      <c r="C1" s="64" t="s">
        <v>76</v>
      </c>
      <c r="D1" s="64" t="s">
        <v>77</v>
      </c>
      <c r="E1" s="64" t="s">
        <v>78</v>
      </c>
      <c r="F1" s="65">
        <v>8232.62</v>
      </c>
      <c r="G1" s="63">
        <v>44621.0</v>
      </c>
      <c r="H1" s="63">
        <v>44621.0</v>
      </c>
      <c r="I1" s="64" t="s">
        <v>79</v>
      </c>
      <c r="J1" s="64" t="s">
        <v>80</v>
      </c>
      <c r="K1" s="64" t="s">
        <v>81</v>
      </c>
      <c r="L1" s="65">
        <v>-4400.0</v>
      </c>
      <c r="M1" s="65">
        <v>3281.04</v>
      </c>
      <c r="N1" s="64"/>
      <c r="O1" s="66" t="b">
        <v>1</v>
      </c>
      <c r="P1" s="65">
        <v>2043.64</v>
      </c>
      <c r="Q1" s="64"/>
      <c r="R1" s="64"/>
      <c r="S1" s="64"/>
      <c r="T1" s="64"/>
      <c r="U1" s="64"/>
      <c r="V1" s="64"/>
      <c r="W1" s="64"/>
      <c r="X1" s="64"/>
      <c r="Y1" s="64"/>
      <c r="Z1" s="64"/>
    </row>
    <row r="2">
      <c r="A2" s="63">
        <v>44291.0</v>
      </c>
      <c r="B2" s="63">
        <v>44656.0</v>
      </c>
      <c r="C2" s="64" t="s">
        <v>76</v>
      </c>
      <c r="D2" s="64" t="s">
        <v>77</v>
      </c>
      <c r="E2" s="64" t="s">
        <v>78</v>
      </c>
      <c r="F2" s="65">
        <v>8232.62</v>
      </c>
      <c r="G2" s="63">
        <v>44596.0</v>
      </c>
      <c r="H2" s="63">
        <v>44599.0</v>
      </c>
      <c r="I2" s="64" t="s">
        <v>79</v>
      </c>
      <c r="J2" s="67">
        <v>2.07050793E8</v>
      </c>
      <c r="K2" s="64" t="s">
        <v>82</v>
      </c>
      <c r="L2" s="65">
        <v>-1583.09</v>
      </c>
      <c r="M2" s="65">
        <v>7681.04</v>
      </c>
      <c r="N2" s="64"/>
      <c r="O2" s="66" t="b">
        <v>1</v>
      </c>
      <c r="P2" s="65">
        <v>2043.64</v>
      </c>
      <c r="Q2" s="64"/>
      <c r="R2" s="64"/>
      <c r="S2" s="64"/>
      <c r="T2" s="64"/>
      <c r="U2" s="64"/>
      <c r="V2" s="64"/>
      <c r="W2" s="64"/>
      <c r="X2" s="64"/>
      <c r="Y2" s="64"/>
      <c r="Z2" s="64"/>
    </row>
    <row r="3">
      <c r="A3" s="63">
        <v>44291.0</v>
      </c>
      <c r="B3" s="63">
        <v>44656.0</v>
      </c>
      <c r="C3" s="64" t="s">
        <v>76</v>
      </c>
      <c r="D3" s="64" t="s">
        <v>77</v>
      </c>
      <c r="E3" s="64" t="s">
        <v>78</v>
      </c>
      <c r="F3" s="65">
        <v>8232.62</v>
      </c>
      <c r="G3" s="68">
        <v>44644.0</v>
      </c>
      <c r="H3" s="68">
        <v>44645.0</v>
      </c>
      <c r="I3" s="64" t="s">
        <v>79</v>
      </c>
      <c r="J3" s="67">
        <v>3.25135382E8</v>
      </c>
      <c r="K3" s="64" t="s">
        <v>83</v>
      </c>
      <c r="L3" s="65">
        <v>-1237.4</v>
      </c>
      <c r="M3" s="65">
        <v>2043.64</v>
      </c>
      <c r="N3" s="64"/>
      <c r="O3" s="66" t="b">
        <v>1</v>
      </c>
      <c r="P3" s="65">
        <v>2043.64</v>
      </c>
      <c r="Q3" s="64"/>
      <c r="R3" s="64"/>
      <c r="S3" s="64"/>
      <c r="T3" s="64"/>
      <c r="U3" s="64"/>
      <c r="V3" s="64"/>
      <c r="W3" s="64"/>
      <c r="X3" s="64"/>
      <c r="Y3" s="64"/>
      <c r="Z3" s="64"/>
    </row>
    <row r="4">
      <c r="A4" s="63">
        <v>44291.0</v>
      </c>
      <c r="B4" s="63">
        <v>44656.0</v>
      </c>
      <c r="C4" s="64" t="s">
        <v>76</v>
      </c>
      <c r="D4" s="64" t="s">
        <v>77</v>
      </c>
      <c r="E4" s="64" t="s">
        <v>78</v>
      </c>
      <c r="F4" s="65">
        <v>8232.62</v>
      </c>
      <c r="G4" s="63">
        <v>44538.0</v>
      </c>
      <c r="H4" s="63">
        <v>44539.0</v>
      </c>
      <c r="I4" s="64" t="s">
        <v>79</v>
      </c>
      <c r="J4" s="67">
        <v>1.209585805E9</v>
      </c>
      <c r="K4" s="64" t="s">
        <v>84</v>
      </c>
      <c r="L4" s="65">
        <v>-214.43</v>
      </c>
      <c r="M4" s="65">
        <v>9264.13</v>
      </c>
      <c r="N4" s="64"/>
      <c r="O4" s="66" t="b">
        <v>1</v>
      </c>
      <c r="P4" s="65">
        <v>2043.64</v>
      </c>
      <c r="Q4" s="64"/>
      <c r="R4" s="64"/>
      <c r="S4" s="64"/>
      <c r="T4" s="64"/>
      <c r="U4" s="64"/>
      <c r="V4" s="64"/>
      <c r="W4" s="64"/>
      <c r="X4" s="64"/>
      <c r="Y4" s="64"/>
      <c r="Z4" s="64"/>
    </row>
    <row r="5">
      <c r="A5" s="63">
        <v>44291.0</v>
      </c>
      <c r="B5" s="63">
        <v>44656.0</v>
      </c>
      <c r="C5" s="64" t="s">
        <v>76</v>
      </c>
      <c r="D5" s="64" t="s">
        <v>77</v>
      </c>
      <c r="E5" s="64" t="s">
        <v>78</v>
      </c>
      <c r="F5" s="65">
        <v>8232.62</v>
      </c>
      <c r="G5" s="68">
        <v>44435.0</v>
      </c>
      <c r="H5" s="68">
        <v>44439.0</v>
      </c>
      <c r="I5" s="64" t="s">
        <v>79</v>
      </c>
      <c r="J5" s="67">
        <v>8.31396826E8</v>
      </c>
      <c r="K5" s="64" t="s">
        <v>85</v>
      </c>
      <c r="L5" s="65">
        <v>-175.0</v>
      </c>
      <c r="M5" s="65">
        <v>9478.56</v>
      </c>
      <c r="N5" s="64"/>
      <c r="O5" s="66" t="b">
        <v>1</v>
      </c>
      <c r="P5" s="65">
        <v>2043.64</v>
      </c>
      <c r="Q5" s="64"/>
      <c r="R5" s="64"/>
      <c r="S5" s="64"/>
      <c r="T5" s="64"/>
      <c r="U5" s="64"/>
      <c r="V5" s="64"/>
      <c r="W5" s="64"/>
      <c r="X5" s="64"/>
      <c r="Y5" s="64"/>
      <c r="Z5" s="64"/>
    </row>
    <row r="6">
      <c r="A6" s="63">
        <v>44291.0</v>
      </c>
      <c r="B6" s="63">
        <v>44656.0</v>
      </c>
      <c r="C6" s="64" t="s">
        <v>76</v>
      </c>
      <c r="D6" s="64" t="s">
        <v>77</v>
      </c>
      <c r="E6" s="64" t="s">
        <v>78</v>
      </c>
      <c r="F6" s="65">
        <v>8232.62</v>
      </c>
      <c r="G6" s="68">
        <v>44362.0</v>
      </c>
      <c r="H6" s="68">
        <v>44363.0</v>
      </c>
      <c r="I6" s="64" t="s">
        <v>79</v>
      </c>
      <c r="J6" s="67">
        <v>6.1626915E8</v>
      </c>
      <c r="K6" s="64" t="s">
        <v>86</v>
      </c>
      <c r="L6" s="65">
        <v>-35.0</v>
      </c>
      <c r="M6" s="65">
        <v>9653.56</v>
      </c>
      <c r="N6" s="64"/>
      <c r="O6" s="66" t="b">
        <v>1</v>
      </c>
      <c r="P6" s="65">
        <v>2043.64</v>
      </c>
      <c r="Q6" s="64"/>
      <c r="R6" s="64"/>
      <c r="S6" s="64"/>
      <c r="T6" s="64"/>
      <c r="U6" s="64"/>
      <c r="V6" s="64"/>
      <c r="W6" s="64"/>
      <c r="X6" s="64"/>
      <c r="Y6" s="64"/>
      <c r="Z6" s="64"/>
    </row>
    <row r="7">
      <c r="A7" s="63">
        <v>44291.0</v>
      </c>
      <c r="B7" s="63">
        <v>44656.0</v>
      </c>
      <c r="C7" s="64" t="s">
        <v>76</v>
      </c>
      <c r="D7" s="64" t="s">
        <v>77</v>
      </c>
      <c r="E7" s="64" t="s">
        <v>78</v>
      </c>
      <c r="F7" s="65">
        <v>8232.62</v>
      </c>
      <c r="G7" s="63">
        <v>44350.0</v>
      </c>
      <c r="H7" s="63">
        <v>44349.0</v>
      </c>
      <c r="I7" s="64" t="s">
        <v>87</v>
      </c>
      <c r="J7" s="64" t="s">
        <v>88</v>
      </c>
      <c r="K7" s="64" t="s">
        <v>89</v>
      </c>
      <c r="L7" s="65">
        <v>1455.94</v>
      </c>
      <c r="M7" s="65">
        <v>9688.56</v>
      </c>
      <c r="N7" s="64"/>
      <c r="O7" s="66" t="b">
        <v>1</v>
      </c>
      <c r="P7" s="65">
        <v>2043.64</v>
      </c>
      <c r="Q7" s="64"/>
      <c r="R7" s="64"/>
      <c r="S7" s="64"/>
      <c r="T7" s="64"/>
      <c r="U7" s="64"/>
      <c r="V7" s="64"/>
      <c r="W7" s="64"/>
      <c r="X7" s="64"/>
      <c r="Y7" s="64"/>
      <c r="Z7" s="64"/>
    </row>
    <row r="8">
      <c r="A8" s="69"/>
      <c r="B8" s="69"/>
      <c r="C8" s="70"/>
      <c r="D8" s="70"/>
      <c r="E8" s="70"/>
      <c r="F8" s="71"/>
      <c r="G8" s="69"/>
      <c r="H8" s="69"/>
      <c r="I8" s="70"/>
      <c r="J8" s="72"/>
      <c r="K8" s="70"/>
      <c r="L8" s="73"/>
      <c r="M8" s="71"/>
      <c r="N8" s="70"/>
      <c r="O8" s="74"/>
      <c r="P8" s="71"/>
      <c r="Q8" s="70"/>
      <c r="R8" s="70"/>
      <c r="S8" s="70"/>
    </row>
    <row r="9">
      <c r="A9" s="69"/>
      <c r="B9" s="69"/>
      <c r="C9" s="70"/>
      <c r="D9" s="70"/>
      <c r="E9" s="70"/>
      <c r="F9" s="71"/>
      <c r="G9" s="75"/>
      <c r="H9" s="75"/>
      <c r="I9" s="70"/>
      <c r="J9" s="72"/>
      <c r="K9" s="70"/>
      <c r="L9" s="73"/>
      <c r="M9" s="71"/>
      <c r="N9" s="70"/>
      <c r="O9" s="74"/>
      <c r="P9" s="71"/>
      <c r="Q9" s="70"/>
      <c r="R9" s="70"/>
      <c r="S9" s="70"/>
    </row>
    <row r="10">
      <c r="A10" s="69"/>
      <c r="B10" s="69"/>
      <c r="C10" s="70"/>
      <c r="D10" s="70"/>
      <c r="E10" s="70"/>
      <c r="F10" s="71"/>
      <c r="G10" s="69"/>
      <c r="H10" s="69"/>
      <c r="I10" s="70"/>
      <c r="J10" s="72"/>
      <c r="K10" s="70"/>
      <c r="L10" s="73"/>
      <c r="M10" s="71"/>
      <c r="N10" s="70"/>
      <c r="O10" s="74"/>
      <c r="P10" s="71"/>
      <c r="Q10" s="70"/>
      <c r="R10" s="70"/>
      <c r="S10" s="70"/>
    </row>
    <row r="11">
      <c r="A11" s="69"/>
      <c r="B11" s="69"/>
      <c r="C11" s="70"/>
      <c r="D11" s="70"/>
      <c r="E11" s="70"/>
      <c r="F11" s="71"/>
      <c r="G11" s="69"/>
      <c r="H11" s="69"/>
      <c r="I11" s="70"/>
      <c r="J11" s="72"/>
      <c r="K11" s="70"/>
      <c r="L11" s="73"/>
      <c r="M11" s="71"/>
      <c r="N11" s="70"/>
      <c r="O11" s="74"/>
      <c r="P11" s="71"/>
      <c r="Q11" s="70"/>
      <c r="R11" s="70"/>
      <c r="S11" s="70"/>
    </row>
    <row r="12">
      <c r="A12" s="69"/>
      <c r="B12" s="69"/>
      <c r="C12" s="70"/>
      <c r="D12" s="70"/>
      <c r="E12" s="70"/>
      <c r="F12" s="71"/>
      <c r="G12" s="69"/>
      <c r="H12" s="69"/>
      <c r="I12" s="70"/>
      <c r="J12" s="70"/>
      <c r="K12" s="70"/>
      <c r="L12" s="73"/>
      <c r="M12" s="71"/>
      <c r="N12" s="70"/>
      <c r="O12" s="74"/>
      <c r="P12" s="71"/>
      <c r="Q12" s="70"/>
      <c r="R12" s="70"/>
      <c r="S12" s="70"/>
    </row>
    <row r="13">
      <c r="A13" s="69"/>
      <c r="B13" s="69"/>
      <c r="C13" s="70"/>
      <c r="D13" s="70"/>
      <c r="E13" s="70"/>
      <c r="F13" s="71"/>
      <c r="G13" s="69"/>
      <c r="H13" s="69"/>
      <c r="I13" s="70"/>
      <c r="J13" s="72"/>
      <c r="K13" s="70"/>
      <c r="L13" s="73"/>
      <c r="M13" s="71"/>
      <c r="N13" s="70"/>
      <c r="O13" s="74"/>
      <c r="P13" s="71"/>
      <c r="Q13" s="70"/>
      <c r="R13" s="70"/>
      <c r="S13" s="70"/>
    </row>
    <row r="14">
      <c r="A14" s="69"/>
      <c r="B14" s="69"/>
      <c r="C14" s="70"/>
      <c r="D14" s="70"/>
      <c r="E14" s="70"/>
      <c r="F14" s="71"/>
      <c r="G14" s="69"/>
      <c r="H14" s="69"/>
      <c r="I14" s="70"/>
      <c r="J14" s="70"/>
      <c r="K14" s="70"/>
      <c r="L14" s="71"/>
      <c r="M14" s="71"/>
      <c r="N14" s="70"/>
      <c r="O14" s="74"/>
      <c r="P14" s="71"/>
    </row>
    <row r="15">
      <c r="A15" s="69"/>
      <c r="B15" s="69"/>
      <c r="C15" s="70"/>
      <c r="D15" s="70"/>
      <c r="E15" s="70"/>
      <c r="F15" s="71"/>
      <c r="G15" s="69"/>
      <c r="H15" s="69"/>
      <c r="I15" s="70"/>
      <c r="J15" s="70"/>
      <c r="K15" s="70"/>
      <c r="L15" s="71"/>
      <c r="M15" s="71"/>
      <c r="N15" s="70"/>
      <c r="O15" s="74"/>
      <c r="P15" s="71"/>
    </row>
    <row r="16">
      <c r="A16" s="69"/>
      <c r="B16" s="69"/>
      <c r="C16" s="70"/>
      <c r="D16" s="70"/>
      <c r="E16" s="70"/>
      <c r="F16" s="71"/>
      <c r="G16" s="69"/>
      <c r="H16" s="69"/>
      <c r="I16" s="70"/>
      <c r="J16" s="70"/>
      <c r="K16" s="70"/>
      <c r="L16" s="71"/>
      <c r="M16" s="71"/>
      <c r="N16" s="70"/>
      <c r="O16" s="74"/>
      <c r="P16" s="71"/>
    </row>
    <row r="17">
      <c r="A17" s="69"/>
      <c r="B17" s="69"/>
      <c r="C17" s="70"/>
      <c r="D17" s="70"/>
      <c r="E17" s="70"/>
      <c r="F17" s="71"/>
      <c r="G17" s="69"/>
      <c r="H17" s="69"/>
      <c r="I17" s="70"/>
      <c r="J17" s="70"/>
      <c r="K17" s="70"/>
      <c r="L17" s="71"/>
      <c r="M17" s="71"/>
      <c r="N17" s="70"/>
      <c r="O17" s="74"/>
      <c r="P17" s="71"/>
    </row>
    <row r="18">
      <c r="A18" s="69"/>
      <c r="B18" s="69"/>
      <c r="C18" s="70"/>
      <c r="D18" s="70"/>
      <c r="E18" s="70"/>
      <c r="F18" s="71"/>
      <c r="G18" s="69"/>
      <c r="H18" s="69"/>
      <c r="I18" s="70"/>
      <c r="J18" s="70"/>
      <c r="K18" s="70"/>
      <c r="L18" s="71"/>
      <c r="M18" s="71"/>
      <c r="N18" s="70"/>
      <c r="O18" s="74"/>
      <c r="P18" s="71"/>
    </row>
  </sheetData>
  <drawing r:id="rId1"/>
</worksheet>
</file>