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WZ3xLm7qa1dlka6zWgsqK5gsaTg=="/>
    </ext>
  </extLst>
</workbook>
</file>

<file path=xl/sharedStrings.xml><?xml version="1.0" encoding="utf-8"?>
<sst xmlns="http://schemas.openxmlformats.org/spreadsheetml/2006/main" count="200" uniqueCount="134">
  <si>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</si>
  <si>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</si>
  <si>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</si>
  <si>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</si>
  <si>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</si>
  <si>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</si>
  <si>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</si>
  <si>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</si>
  <si>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</si>
  <si>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</si>
  <si>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</si>
  <si>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V and P Property Pension Fund</t>
  </si>
  <si>
    <t>cash at bank (HSBC)</t>
  </si>
  <si>
    <t>PSTR</t>
  </si>
  <si>
    <t>00830530RN</t>
  </si>
  <si>
    <t>CJ North Dakota Loan Note</t>
  </si>
  <si>
    <t>Principle Employer / Admin</t>
  </si>
  <si>
    <t>Registered Scheme Administrator Limited</t>
  </si>
  <si>
    <t>Wiltshire Homes Pref Shares 1</t>
  </si>
  <si>
    <t>Admin ID:</t>
  </si>
  <si>
    <t>A0145081</t>
  </si>
  <si>
    <t>Wiltshire Homes Pref Shares 2</t>
  </si>
  <si>
    <t>Venture Wales Venture Wales Building
Pentrebach, Merthyr Tydfil
Wales
CF48 4DR</t>
  </si>
  <si>
    <t>Wiltshire Homes Pref Shares 3</t>
  </si>
  <si>
    <t>Wiltshire Homes Pref Shares 4</t>
  </si>
  <si>
    <t>Wiltshire Homes Pref Shares 5</t>
  </si>
  <si>
    <t>Wiltshire Homes Pref Shares 6</t>
  </si>
  <si>
    <t>Transfers in</t>
  </si>
  <si>
    <t>Coastal Hotels Pref Shares</t>
  </si>
  <si>
    <t>Hudspiths</t>
  </si>
  <si>
    <t>Contributions</t>
  </si>
  <si>
    <t>CRE</t>
  </si>
  <si>
    <t>Total contributions &amp; transfers:</t>
  </si>
  <si>
    <t>CRE 2</t>
  </si>
  <si>
    <t>% fund split</t>
  </si>
  <si>
    <t xml:space="preserve">Transact </t>
  </si>
  <si>
    <t>20/06/2019</t>
  </si>
  <si>
    <t>IN</t>
  </si>
  <si>
    <t>Capital Markets Fund</t>
  </si>
  <si>
    <t>Employer Contributions</t>
  </si>
  <si>
    <t>Magna MIX3</t>
  </si>
  <si>
    <t>Member Contributions</t>
  </si>
  <si>
    <t>Magna MIX3 2</t>
  </si>
  <si>
    <t>13/02/2020</t>
  </si>
  <si>
    <t>Third Party Contributions</t>
  </si>
  <si>
    <t>HJ Collection</t>
  </si>
  <si>
    <t>Relief at Source Payments</t>
  </si>
  <si>
    <t>CRE 3</t>
  </si>
  <si>
    <t>14/02/2020</t>
  </si>
  <si>
    <t>Transfers In</t>
  </si>
  <si>
    <t>DAF</t>
  </si>
  <si>
    <t>19/02/2020</t>
  </si>
  <si>
    <t>Capital Sums Borrowed</t>
  </si>
  <si>
    <t>Loan repayments In (Capital Only)</t>
  </si>
  <si>
    <t xml:space="preserve">Connected </t>
  </si>
  <si>
    <t>OUT</t>
  </si>
  <si>
    <t xml:space="preserve">UnConnected </t>
  </si>
  <si>
    <t>Transfer Out</t>
  </si>
  <si>
    <t>Cash total</t>
  </si>
  <si>
    <t>Lump Sum Payments</t>
  </si>
  <si>
    <t>Totals</t>
  </si>
  <si>
    <t>Lump Sum Death Payments</t>
  </si>
  <si>
    <t>Annuity Purchase</t>
  </si>
  <si>
    <t>Fees</t>
  </si>
  <si>
    <t>Repayment of borrowing</t>
  </si>
  <si>
    <t>April</t>
  </si>
  <si>
    <t>Other?</t>
  </si>
  <si>
    <t xml:space="preserve">May </t>
  </si>
  <si>
    <t>Aggregate of payments</t>
  </si>
  <si>
    <t>June</t>
  </si>
  <si>
    <t>Scheme Value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</si>
  <si>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</si>
  <si>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</si>
  <si>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</si>
  <si>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</si>
  <si>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</si>
  <si>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</si>
  <si>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</si>
  <si>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</si>
  <si>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</si>
  <si>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</si>
  <si>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</si>
  <si>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</si>
  <si>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</si>
  <si>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</si>
  <si>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</si>
  <si>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</si>
  <si>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</si>
  <si>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</si>
  <si>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</si>
  <si>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</si>
  <si>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</si>
  <si>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</si>
  <si>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</si>
  <si>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</si>
  <si>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</si>
  <si>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</si>
  <si>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000074000V&amp;PPROPERTY</t>
  </si>
  <si>
    <t>VIR11223320012638</t>
  </si>
  <si>
    <t>GBP</t>
  </si>
  <si>
    <t>WDG</t>
  </si>
  <si>
    <t>000280392A</t>
  </si>
  <si>
    <t>CJ Capital Markets Fund invest</t>
  </si>
  <si>
    <t>DPG</t>
  </si>
  <si>
    <t>000283965A</t>
  </si>
  <si>
    <t>COASTAL HOTE LTD Dividend</t>
  </si>
  <si>
    <t>ICO ZA123084 ICO Renewal ZA123084</t>
  </si>
  <si>
    <t>INT FIN/TRANSACT VR11223320012638 CR</t>
  </si>
  <si>
    <t>000291702A</t>
  </si>
  <si>
    <t>COASTAL HOTE LTD VPPPF3PLNS 4O</t>
  </si>
  <si>
    <t>000292970A</t>
  </si>
  <si>
    <t>COASTAL HOTE LTD 3PLNS 5OF9K</t>
  </si>
  <si>
    <t>000293470A</t>
  </si>
  <si>
    <t>COASTAL HOTE VPPPF3PLNS 6OF9K</t>
  </si>
  <si>
    <t>000294559A</t>
  </si>
  <si>
    <t>COASTAL HOTE 3PLNS 8OF9K</t>
  </si>
  <si>
    <t>000314461A</t>
  </si>
  <si>
    <t>INV407 JAN Investment M Fee</t>
  </si>
  <si>
    <t>000322436A</t>
  </si>
  <si>
    <t>PRUDENTIAL Transfer R Keegan</t>
  </si>
  <si>
    <t>000322860A</t>
  </si>
  <si>
    <t>Magna MIX3 Investment 4members</t>
  </si>
  <si>
    <t>000323458A</t>
  </si>
  <si>
    <t>CARLTON JAMES CRE</t>
  </si>
  <si>
    <t>000323742A</t>
  </si>
  <si>
    <t>MAGNA MIX3 Ltd Roy Keegan</t>
  </si>
  <si>
    <t>000323741A</t>
  </si>
  <si>
    <t>HJ Collection Ltd Roy Keegan</t>
  </si>
  <si>
    <t>000323877A</t>
  </si>
  <si>
    <t>CRE Investment Roy Keegan</t>
  </si>
  <si>
    <t>000324481A</t>
  </si>
  <si>
    <t>DAF Investment Roy Keegan</t>
  </si>
  <si>
    <t>000325633A</t>
  </si>
  <si>
    <t>PP Annual Admin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</si>
</sst>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[$£]#,##0.00"/>
    <numFmt numFmtId="167" formatCode="[$£-809]#,##0.00"/>
    <numFmt numFmtId="168" formatCode="mm/dd/yyyy"/>
    <numFmt numFmtId="169" formatCode="_-[$£-809]* #,##0.00_-;\-[$£-809]* #,##0.00_-;_-[$£-809]* &quot;-&quot;??_-;_-@"/>
    <numFmt numFmtId="170" formatCode="&quot;$&quot;#,##0.00"/>
    <numFmt numFmtId="171" formatCode="dd/mm/yyyy"/>
  </numFmts>
  <fonts count="12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/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3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6" xfId="0" applyAlignment="1" applyBorder="1" applyFill="1" applyFont="1" applyNumberFormat="1">
      <alignment horizontal="left"/>
    </xf>
    <xf borderId="4" fillId="3" fontId="4" numFmtId="0" xfId="0" applyAlignment="1" applyBorder="1" applyFill="1" applyFont="1">
      <alignment vertical="bottom"/>
    </xf>
    <xf borderId="4" fillId="0" fontId="4" numFmtId="166" xfId="0" applyAlignment="1" applyBorder="1" applyFont="1" applyNumberFormat="1">
      <alignment horizontal="right" vertical="bottom"/>
    </xf>
    <xf borderId="4" fillId="0" fontId="0" numFmtId="166" xfId="0" applyAlignment="1" applyBorder="1" applyFont="1" applyNumberFormat="1">
      <alignment horizontal="center"/>
    </xf>
    <xf borderId="0" fillId="0" fontId="5" numFmtId="0" xfId="0" applyAlignment="1" applyFont="1">
      <alignment readingOrder="0"/>
    </xf>
    <xf borderId="4" fillId="0" fontId="0" numFmtId="165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165" xfId="0" applyAlignment="1" applyFont="1" applyNumberFormat="1">
      <alignment horizontal="center"/>
    </xf>
    <xf borderId="4" fillId="3" fontId="4" numFmtId="164" xfId="0" applyAlignment="1" applyBorder="1" applyFont="1" applyNumberFormat="1">
      <alignment vertical="bottom"/>
    </xf>
    <xf borderId="4" fillId="3" fontId="4" numFmtId="0" xfId="0" applyAlignment="1" applyBorder="1" applyFont="1">
      <alignment vertical="bottom"/>
    </xf>
    <xf borderId="4" fillId="0" fontId="5" numFmtId="0" xfId="0" applyBorder="1" applyFont="1"/>
    <xf borderId="4" fillId="0" fontId="5" numFmtId="166" xfId="0" applyBorder="1" applyFont="1" applyNumberFormat="1"/>
    <xf borderId="0" fillId="0" fontId="3" numFmtId="167" xfId="0" applyAlignment="1" applyFont="1" applyNumberFormat="1">
      <alignment horizontal="center"/>
    </xf>
    <xf borderId="4" fillId="0" fontId="6" numFmtId="166" xfId="0" applyBorder="1" applyFont="1" applyNumberFormat="1"/>
    <xf borderId="4" fillId="3" fontId="4" numFmtId="0" xfId="0" applyAlignment="1" applyBorder="1" applyFont="1">
      <alignment readingOrder="0" vertical="bottom"/>
    </xf>
    <xf borderId="0" fillId="0" fontId="0" numFmtId="10" xfId="0" applyAlignment="1" applyFont="1" applyNumberFormat="1">
      <alignment horizontal="center"/>
    </xf>
    <xf borderId="4" fillId="0" fontId="4" numFmtId="166" xfId="0" applyAlignment="1" applyBorder="1" applyFont="1" applyNumberFormat="1">
      <alignment horizontal="right" readingOrder="0" vertical="bottom"/>
    </xf>
    <xf borderId="4" fillId="0" fontId="5" numFmtId="166" xfId="0" applyAlignment="1" applyBorder="1" applyFont="1" applyNumberFormat="1">
      <alignment readingOrder="0"/>
    </xf>
    <xf borderId="0" fillId="0" fontId="0" numFmtId="165" xfId="0" applyAlignment="1" applyFont="1" applyNumberFormat="1">
      <alignment horizontal="center"/>
    </xf>
    <xf borderId="4" fillId="3" fontId="5" numFmtId="0" xfId="0" applyAlignment="1" applyBorder="1" applyFont="1">
      <alignment readingOrder="0"/>
    </xf>
    <xf borderId="4" fillId="0" fontId="5" numFmtId="168" xfId="0" applyAlignment="1" applyBorder="1" applyFont="1" applyNumberFormat="1">
      <alignment readingOrder="0"/>
    </xf>
    <xf borderId="0" fillId="0" fontId="0" numFmtId="0" xfId="0" applyFont="1"/>
    <xf borderId="4" fillId="3" fontId="5" numFmtId="0" xfId="0" applyAlignment="1" applyBorder="1" applyFont="1">
      <alignment readingOrder="0"/>
    </xf>
    <xf borderId="0" fillId="0" fontId="0" numFmtId="165" xfId="0" applyAlignment="1" applyFont="1" applyNumberFormat="1">
      <alignment horizontal="center" readingOrder="0"/>
    </xf>
    <xf borderId="4" fillId="0" fontId="3" numFmtId="0" xfId="0" applyAlignment="1" applyBorder="1" applyFont="1">
      <alignment horizontal="center" shrinkToFit="0" wrapText="1"/>
    </xf>
    <xf borderId="4" fillId="0" fontId="3" numFmtId="165" xfId="0" applyAlignment="1" applyBorder="1" applyFont="1" applyNumberFormat="1">
      <alignment horizontal="center"/>
    </xf>
    <xf borderId="6" fillId="0" fontId="3" numFmtId="0" xfId="0" applyAlignment="1" applyBorder="1" applyFont="1">
      <alignment horizontal="center" shrinkToFit="0" wrapText="1"/>
    </xf>
    <xf borderId="7" fillId="0" fontId="3" numFmtId="165" xfId="0" applyAlignment="1" applyBorder="1" applyFont="1" applyNumberFormat="1">
      <alignment horizontal="center"/>
    </xf>
    <xf borderId="8" fillId="0" fontId="3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9" fillId="0" fontId="7" numFmtId="165" xfId="0" applyAlignment="1" applyBorder="1" applyFont="1" applyNumberFormat="1">
      <alignment horizontal="center"/>
    </xf>
    <xf borderId="0" fillId="2" fontId="0" numFmtId="165" xfId="0" applyAlignment="1" applyFont="1" applyNumberFormat="1">
      <alignment horizontal="center"/>
    </xf>
    <xf borderId="10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64" xfId="0" applyFont="1" applyNumberFormat="1"/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69" xfId="0" applyFont="1" applyNumberFormat="1"/>
    <xf borderId="0" fillId="0" fontId="0" numFmtId="0" xfId="0" applyAlignment="1" applyFont="1">
      <alignment shrinkToFit="0" wrapText="1"/>
    </xf>
    <xf borderId="0" fillId="0" fontId="5" numFmtId="0" xfId="0" applyFont="1"/>
    <xf borderId="0" fillId="0" fontId="0" numFmtId="169" xfId="0" applyFont="1" applyNumberFormat="1"/>
    <xf borderId="11" fillId="0" fontId="0" numFmtId="165" xfId="0" applyAlignment="1" applyBorder="1" applyFont="1" applyNumberFormat="1">
      <alignment horizontal="center"/>
    </xf>
    <xf borderId="0" fillId="0" fontId="0" numFmtId="169" xfId="0" applyAlignment="1" applyFont="1" applyNumberFormat="1">
      <alignment readingOrder="0"/>
    </xf>
    <xf borderId="12" fillId="0" fontId="0" numFmtId="165" xfId="0" applyAlignment="1" applyBorder="1" applyFont="1" applyNumberFormat="1">
      <alignment horizontal="center"/>
    </xf>
    <xf borderId="0" fillId="0" fontId="0" numFmtId="170" xfId="0" applyFont="1" applyNumberFormat="1"/>
    <xf borderId="0" fillId="0" fontId="5" numFmtId="167" xfId="0" applyFont="1" applyNumberFormat="1"/>
    <xf borderId="0" fillId="0" fontId="9" numFmtId="0" xfId="0" applyFont="1"/>
    <xf borderId="0" fillId="0" fontId="9" numFmtId="167" xfId="0" applyFont="1" applyNumberFormat="1"/>
    <xf borderId="0" fillId="0" fontId="3" numFmtId="169" xfId="0" applyFont="1" applyNumberFormat="1"/>
    <xf borderId="0" fillId="0" fontId="10" numFmtId="0" xfId="0" applyAlignment="1" applyFont="1">
      <alignment vertical="bottom"/>
    </xf>
    <xf borderId="0" fillId="0" fontId="10" numFmtId="171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horizontal="right" vertical="bottom"/>
    </xf>
    <xf borderId="0" fillId="0" fontId="1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6.86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28162.05</v>
      </c>
      <c r="F2" s="10">
        <v>47635.92</v>
      </c>
      <c r="G2" s="10"/>
      <c r="H2" s="10"/>
      <c r="I2" s="11"/>
      <c r="J2" s="10"/>
      <c r="K2" s="10"/>
    </row>
    <row r="3">
      <c r="A3" s="6" t="s">
        <v>13</v>
      </c>
      <c r="B3" s="7" t="s">
        <v>14</v>
      </c>
      <c r="C3" s="12" t="s">
        <v>15</v>
      </c>
      <c r="D3" s="9"/>
      <c r="E3" s="13">
        <v>833333.33</v>
      </c>
      <c r="F3" s="13">
        <v>833333.33</v>
      </c>
      <c r="G3" s="10"/>
      <c r="H3" s="10"/>
      <c r="I3" s="14"/>
      <c r="J3" s="10"/>
      <c r="K3" s="10"/>
    </row>
    <row r="4">
      <c r="A4" s="6" t="s">
        <v>16</v>
      </c>
      <c r="B4" s="7" t="s">
        <v>17</v>
      </c>
      <c r="C4" s="12" t="s">
        <v>18</v>
      </c>
      <c r="D4" s="9"/>
      <c r="E4" s="13">
        <v>110000.0</v>
      </c>
      <c r="F4" s="13">
        <v>110000.0</v>
      </c>
      <c r="G4" s="10"/>
      <c r="H4" s="10"/>
      <c r="I4" s="14"/>
      <c r="J4" s="10"/>
      <c r="K4" s="10"/>
    </row>
    <row r="5">
      <c r="A5" s="6" t="s">
        <v>19</v>
      </c>
      <c r="B5" s="7" t="s">
        <v>20</v>
      </c>
      <c r="C5" s="12" t="s">
        <v>21</v>
      </c>
      <c r="D5" s="9"/>
      <c r="E5" s="13">
        <v>95000.0</v>
      </c>
      <c r="F5" s="13">
        <v>95000.0</v>
      </c>
      <c r="G5" s="10"/>
      <c r="H5" s="10"/>
      <c r="I5" s="14"/>
      <c r="J5" s="10"/>
      <c r="K5" s="10"/>
    </row>
    <row r="6">
      <c r="A6" s="6"/>
      <c r="B6" s="15" t="s">
        <v>22</v>
      </c>
      <c r="C6" s="12" t="s">
        <v>23</v>
      </c>
      <c r="D6" s="16"/>
      <c r="E6" s="13">
        <v>140000.0</v>
      </c>
      <c r="F6" s="13">
        <v>140000.0</v>
      </c>
      <c r="G6" s="14"/>
      <c r="H6" s="14"/>
      <c r="I6" s="14"/>
      <c r="J6" s="14"/>
      <c r="K6" s="14"/>
    </row>
    <row r="7">
      <c r="A7" s="6"/>
      <c r="B7" s="17"/>
      <c r="C7" s="12" t="s">
        <v>24</v>
      </c>
      <c r="D7" s="16"/>
      <c r="E7" s="13">
        <v>30000.0</v>
      </c>
      <c r="F7" s="13">
        <v>30000.0</v>
      </c>
      <c r="G7" s="14"/>
      <c r="H7" s="14"/>
      <c r="I7" s="14"/>
      <c r="J7" s="14"/>
      <c r="K7" s="14"/>
    </row>
    <row r="8">
      <c r="A8" s="6"/>
      <c r="B8" s="18"/>
      <c r="C8" s="12" t="s">
        <v>25</v>
      </c>
      <c r="D8" s="16"/>
      <c r="E8" s="13">
        <v>20000.0</v>
      </c>
      <c r="F8" s="13">
        <v>20000.0</v>
      </c>
      <c r="G8" s="14"/>
      <c r="H8" s="14"/>
      <c r="I8" s="14"/>
      <c r="J8" s="14"/>
      <c r="K8" s="14"/>
    </row>
    <row r="9">
      <c r="A9" s="6"/>
      <c r="B9" s="18"/>
      <c r="C9" s="19" t="s">
        <v>26</v>
      </c>
      <c r="D9" s="16"/>
      <c r="E9" s="13">
        <v>7550.0</v>
      </c>
      <c r="F9" s="13">
        <v>7550.0</v>
      </c>
      <c r="G9" s="14"/>
      <c r="H9" s="14"/>
      <c r="I9" s="14"/>
      <c r="J9" s="14"/>
      <c r="K9" s="14"/>
    </row>
    <row r="10">
      <c r="A10" s="6" t="s">
        <v>27</v>
      </c>
      <c r="B10" s="18"/>
      <c r="C10" s="20" t="s">
        <v>28</v>
      </c>
      <c r="D10" s="21"/>
      <c r="E10" s="13">
        <v>100000.0</v>
      </c>
      <c r="F10" s="13">
        <v>100000.0</v>
      </c>
      <c r="G10" s="22"/>
      <c r="H10" s="22"/>
      <c r="I10" s="22"/>
      <c r="J10" s="22"/>
      <c r="K10" s="22">
        <f>AIB!L3+AIB!L6+AIB!L7+AIB!L8+AIB!L9</f>
        <v>8000</v>
      </c>
    </row>
    <row r="11">
      <c r="A11" s="6" t="s">
        <v>27</v>
      </c>
      <c r="B11" s="23"/>
      <c r="C11" s="20" t="s">
        <v>29</v>
      </c>
      <c r="D11" s="21"/>
      <c r="E11" s="13">
        <v>141000.0</v>
      </c>
      <c r="F11" s="13">
        <v>141000.0</v>
      </c>
      <c r="G11" s="22"/>
      <c r="H11" s="22"/>
      <c r="I11" s="22"/>
      <c r="J11" s="22"/>
      <c r="K11" s="22"/>
    </row>
    <row r="12">
      <c r="A12" s="6" t="s">
        <v>30</v>
      </c>
      <c r="B12" s="23"/>
      <c r="C12" s="20" t="s">
        <v>31</v>
      </c>
      <c r="D12" s="21"/>
      <c r="E12" s="13">
        <v>51228.55</v>
      </c>
      <c r="F12" s="13">
        <v>51228.55</v>
      </c>
      <c r="G12" s="22"/>
      <c r="H12" s="22"/>
      <c r="I12" s="22"/>
      <c r="J12" s="22"/>
      <c r="K12" s="24">
        <v>831.01</v>
      </c>
    </row>
    <row r="13">
      <c r="A13" s="6" t="s">
        <v>32</v>
      </c>
      <c r="B13" s="18"/>
      <c r="C13" s="25" t="s">
        <v>33</v>
      </c>
      <c r="D13" s="21"/>
      <c r="E13" s="13">
        <v>82037.69</v>
      </c>
      <c r="F13" s="13">
        <v>82037.69</v>
      </c>
      <c r="G13" s="22"/>
      <c r="H13" s="22"/>
      <c r="I13" s="22"/>
      <c r="J13" s="22"/>
      <c r="K13" s="22"/>
    </row>
    <row r="14">
      <c r="A14" s="6" t="s">
        <v>34</v>
      </c>
      <c r="B14" s="26"/>
      <c r="C14" s="20" t="s">
        <v>35</v>
      </c>
      <c r="D14" s="21"/>
      <c r="E14" s="27">
        <v>0.0</v>
      </c>
      <c r="F14" s="13">
        <v>40963.54</v>
      </c>
      <c r="G14" s="22"/>
      <c r="H14" s="22"/>
      <c r="I14" s="28">
        <v>40963.54</v>
      </c>
      <c r="J14" s="28" t="s">
        <v>36</v>
      </c>
      <c r="K14" s="22"/>
    </row>
    <row r="15">
      <c r="A15" s="6" t="s">
        <v>37</v>
      </c>
      <c r="B15" s="29"/>
      <c r="C15" s="30" t="s">
        <v>38</v>
      </c>
      <c r="D15" s="21"/>
      <c r="E15" s="28">
        <v>42000.0</v>
      </c>
      <c r="F15" s="28">
        <v>0.0</v>
      </c>
      <c r="G15" s="28">
        <v>42000.0</v>
      </c>
      <c r="H15" s="31">
        <v>43470.0</v>
      </c>
      <c r="I15" s="22"/>
      <c r="J15" s="22"/>
      <c r="K15" s="22"/>
    </row>
    <row r="16">
      <c r="A16" s="32" t="s">
        <v>39</v>
      </c>
      <c r="B16" s="29">
        <v>0.0</v>
      </c>
      <c r="C16" s="30" t="s">
        <v>40</v>
      </c>
      <c r="D16" s="21"/>
      <c r="E16" s="28">
        <v>25000.0</v>
      </c>
      <c r="F16" s="28">
        <v>0.0</v>
      </c>
      <c r="G16" s="28">
        <v>25000.0</v>
      </c>
      <c r="H16" s="31">
        <v>44014.0</v>
      </c>
      <c r="I16" s="22"/>
      <c r="J16" s="22"/>
      <c r="K16" s="22"/>
    </row>
    <row r="17">
      <c r="A17" s="32" t="s">
        <v>41</v>
      </c>
      <c r="B17" s="29">
        <v>0.0</v>
      </c>
      <c r="C17" s="33" t="s">
        <v>42</v>
      </c>
      <c r="D17" s="21"/>
      <c r="E17" s="28">
        <v>45000.0</v>
      </c>
      <c r="F17" s="28">
        <v>0.0</v>
      </c>
      <c r="G17" s="28">
        <v>45000.0</v>
      </c>
      <c r="H17" s="28" t="s">
        <v>43</v>
      </c>
      <c r="I17" s="22"/>
      <c r="J17" s="22"/>
      <c r="K17" s="22"/>
    </row>
    <row r="18">
      <c r="A18" s="32" t="s">
        <v>44</v>
      </c>
      <c r="B18" s="29">
        <v>0.0</v>
      </c>
      <c r="C18" s="30" t="s">
        <v>45</v>
      </c>
      <c r="D18" s="21"/>
      <c r="E18" s="28">
        <v>45000.0</v>
      </c>
      <c r="F18" s="28">
        <v>0.0</v>
      </c>
      <c r="G18" s="28">
        <v>45000.0</v>
      </c>
      <c r="H18" s="28" t="s">
        <v>43</v>
      </c>
      <c r="I18" s="22"/>
      <c r="J18" s="22"/>
      <c r="K18" s="22"/>
    </row>
    <row r="19">
      <c r="A19" s="32" t="s">
        <v>46</v>
      </c>
      <c r="B19" s="29">
        <v>0.0</v>
      </c>
      <c r="C19" s="33" t="s">
        <v>47</v>
      </c>
      <c r="D19" s="21"/>
      <c r="E19" s="28">
        <v>100000.0</v>
      </c>
      <c r="F19" s="28">
        <v>0.0</v>
      </c>
      <c r="G19" s="28">
        <v>100000.0</v>
      </c>
      <c r="H19" s="28" t="s">
        <v>48</v>
      </c>
      <c r="I19" s="22"/>
      <c r="J19" s="22"/>
      <c r="K19" s="22"/>
    </row>
    <row r="20">
      <c r="A20" s="32" t="s">
        <v>49</v>
      </c>
      <c r="B20" s="34">
        <v>249993.7</v>
      </c>
      <c r="C20" s="30" t="s">
        <v>50</v>
      </c>
      <c r="D20" s="21"/>
      <c r="E20" s="28">
        <v>50000.0</v>
      </c>
      <c r="F20" s="28">
        <v>0.0</v>
      </c>
      <c r="G20" s="28">
        <v>50000.0</v>
      </c>
      <c r="H20" s="28" t="s">
        <v>51</v>
      </c>
      <c r="I20" s="22"/>
      <c r="J20" s="22"/>
      <c r="K20" s="22"/>
    </row>
    <row r="21" ht="15.75" customHeight="1">
      <c r="A21" s="32" t="s">
        <v>52</v>
      </c>
      <c r="B21" s="29">
        <v>0.0</v>
      </c>
      <c r="C21" s="21"/>
      <c r="D21" s="21"/>
      <c r="E21" s="22"/>
      <c r="F21" s="22"/>
      <c r="G21" s="22"/>
      <c r="H21" s="22"/>
      <c r="I21" s="22"/>
      <c r="J21" s="22"/>
      <c r="K21" s="22"/>
    </row>
    <row r="22" ht="15.75" customHeight="1">
      <c r="A22" s="32" t="s">
        <v>53</v>
      </c>
      <c r="B22" s="29">
        <v>0.0</v>
      </c>
      <c r="C22" s="35" t="s">
        <v>54</v>
      </c>
      <c r="D22" s="36"/>
      <c r="E22" s="36"/>
      <c r="F22" s="36">
        <f>F3</f>
        <v>833333.33</v>
      </c>
      <c r="G22" s="36" t="str">
        <f t="shared" ref="G22:G23" si="1">G7</f>
        <v/>
      </c>
      <c r="H22" s="36"/>
      <c r="I22" s="36" t="str">
        <f t="shared" ref="I22:I23" si="2">I7</f>
        <v/>
      </c>
      <c r="J22" s="36"/>
      <c r="K22" s="36" t="str">
        <f t="shared" ref="K22:K23" si="3">K7</f>
        <v/>
      </c>
    </row>
    <row r="23" ht="15.75" customHeight="1">
      <c r="A23" s="6" t="s">
        <v>55</v>
      </c>
      <c r="B23" s="29"/>
      <c r="C23" s="37" t="s">
        <v>56</v>
      </c>
      <c r="D23" s="38"/>
      <c r="E23" s="36">
        <f>sum(E3:E20)</f>
        <v>1917149.57</v>
      </c>
      <c r="F23" s="36">
        <f>F4+F5</f>
        <v>205000</v>
      </c>
      <c r="G23" s="36" t="str">
        <f t="shared" si="1"/>
        <v/>
      </c>
      <c r="H23" s="36"/>
      <c r="I23" s="36" t="str">
        <f t="shared" si="2"/>
        <v/>
      </c>
      <c r="J23" s="36"/>
      <c r="K23" s="36" t="str">
        <f t="shared" si="3"/>
        <v/>
      </c>
    </row>
    <row r="24" ht="15.75" customHeight="1">
      <c r="A24" s="32" t="s">
        <v>57</v>
      </c>
      <c r="B24" s="29">
        <v>0.0</v>
      </c>
      <c r="C24" s="39" t="s">
        <v>58</v>
      </c>
      <c r="D24" s="40" t="str">
        <f t="shared" ref="D24:G24" si="4">D2</f>
        <v/>
      </c>
      <c r="E24" s="40">
        <f t="shared" si="4"/>
        <v>28162.05</v>
      </c>
      <c r="F24" s="40">
        <f t="shared" si="4"/>
        <v>47635.92</v>
      </c>
      <c r="G24" s="41" t="str">
        <f t="shared" si="4"/>
        <v/>
      </c>
      <c r="H24" s="41"/>
      <c r="I24" s="41" t="str">
        <f>I2</f>
        <v/>
      </c>
      <c r="J24" s="41"/>
      <c r="K24" s="41" t="str">
        <f>K2</f>
        <v/>
      </c>
    </row>
    <row r="25" ht="15.75" customHeight="1">
      <c r="A25" s="32" t="s">
        <v>59</v>
      </c>
      <c r="B25" s="42">
        <v>0.0</v>
      </c>
      <c r="C25" s="43" t="s">
        <v>60</v>
      </c>
      <c r="D25" s="44">
        <f t="shared" ref="D25:G25" si="5">SUM(D22:D24)</f>
        <v>0</v>
      </c>
      <c r="E25" s="44">
        <f t="shared" si="5"/>
        <v>1945311.62</v>
      </c>
      <c r="F25" s="44">
        <f t="shared" si="5"/>
        <v>1085969.25</v>
      </c>
      <c r="G25" s="44">
        <f t="shared" si="5"/>
        <v>0</v>
      </c>
      <c r="H25" s="44"/>
      <c r="I25" s="44">
        <f>SUM(I22:I24)</f>
        <v>0</v>
      </c>
      <c r="J25" s="44"/>
      <c r="K25" s="44">
        <f>SUM(K22:K23)</f>
        <v>0</v>
      </c>
    </row>
    <row r="26" ht="15.75" customHeight="1">
      <c r="A26" s="32" t="s">
        <v>61</v>
      </c>
      <c r="B26" s="29">
        <v>0.0</v>
      </c>
      <c r="J26" s="45"/>
    </row>
    <row r="27" ht="15.75" customHeight="1">
      <c r="A27" s="32" t="s">
        <v>62</v>
      </c>
      <c r="B27" s="29">
        <v>0.0</v>
      </c>
      <c r="C27" s="46"/>
      <c r="D27" s="47" t="s">
        <v>63</v>
      </c>
      <c r="E27" s="47"/>
      <c r="F27" s="48"/>
      <c r="G27" s="49"/>
      <c r="H27" s="50"/>
      <c r="I27" s="50"/>
      <c r="J27" s="45"/>
    </row>
    <row r="28" ht="15.75" customHeight="1">
      <c r="A28" s="32" t="s">
        <v>64</v>
      </c>
      <c r="B28" s="34">
        <v>0.0</v>
      </c>
      <c r="C28" s="51" t="s">
        <v>65</v>
      </c>
      <c r="D28" s="52"/>
      <c r="E28" s="52"/>
      <c r="F28" s="49"/>
      <c r="G28" s="49"/>
      <c r="H28" s="52"/>
      <c r="I28" s="52"/>
      <c r="J28" s="45"/>
    </row>
    <row r="29" ht="15.75" customHeight="1">
      <c r="A29" s="32" t="s">
        <v>66</v>
      </c>
      <c r="B29" s="53">
        <f>D41+G41</f>
        <v>12262.12</v>
      </c>
      <c r="C29" s="51" t="s">
        <v>67</v>
      </c>
      <c r="D29" s="52"/>
      <c r="E29" s="52"/>
      <c r="F29" s="52"/>
      <c r="G29" s="52"/>
      <c r="H29" s="52"/>
      <c r="I29" s="52"/>
    </row>
    <row r="30" ht="15.75" customHeight="1">
      <c r="A30" s="51" t="s">
        <v>68</v>
      </c>
      <c r="B30" s="29">
        <f>SUM(B16:B29)</f>
        <v>262255.82</v>
      </c>
      <c r="C30" s="51" t="s">
        <v>69</v>
      </c>
      <c r="D30" s="54">
        <v>35.0</v>
      </c>
      <c r="E30" s="52"/>
      <c r="F30" s="52"/>
      <c r="G30" s="52"/>
      <c r="H30" s="52"/>
      <c r="I30" s="52"/>
    </row>
    <row r="31" ht="15.75" customHeight="1">
      <c r="A31" s="51" t="s">
        <v>70</v>
      </c>
      <c r="B31" s="55">
        <f>E25</f>
        <v>1945311.62</v>
      </c>
      <c r="C31" s="51" t="s">
        <v>71</v>
      </c>
      <c r="E31" s="52"/>
      <c r="F31" s="52"/>
      <c r="G31" s="52"/>
      <c r="H31" s="52"/>
      <c r="I31" s="52"/>
    </row>
    <row r="32" ht="15.75" customHeight="1">
      <c r="C32" s="51" t="s">
        <v>72</v>
      </c>
      <c r="D32" s="52"/>
      <c r="E32" s="52"/>
      <c r="F32" s="52"/>
      <c r="G32" s="52"/>
      <c r="H32" s="52"/>
      <c r="I32" s="52"/>
    </row>
    <row r="33" ht="15.75" customHeight="1">
      <c r="C33" s="51" t="s">
        <v>73</v>
      </c>
      <c r="D33" s="56"/>
      <c r="E33" s="52"/>
      <c r="F33" s="52"/>
      <c r="G33" s="52"/>
      <c r="H33" s="52"/>
      <c r="I33" s="52"/>
    </row>
    <row r="34" ht="15.75" customHeight="1">
      <c r="C34" s="51" t="s">
        <v>74</v>
      </c>
      <c r="D34" s="52"/>
      <c r="E34" s="52"/>
      <c r="F34" s="52"/>
      <c r="G34" s="52"/>
      <c r="H34" s="52"/>
      <c r="I34" s="52"/>
    </row>
    <row r="35" ht="15.75" customHeight="1">
      <c r="B35" s="57"/>
      <c r="C35" s="51" t="s">
        <v>75</v>
      </c>
      <c r="D35" s="52"/>
      <c r="E35" s="52"/>
      <c r="F35" s="52"/>
      <c r="G35" s="52"/>
      <c r="H35" s="52"/>
      <c r="I35" s="52"/>
    </row>
    <row r="36" ht="15.75" customHeight="1">
      <c r="B36" s="57"/>
      <c r="C36" s="51" t="s">
        <v>76</v>
      </c>
      <c r="D36" s="54">
        <v>7827.12</v>
      </c>
      <c r="E36" s="52"/>
      <c r="F36" s="52"/>
      <c r="G36" s="52"/>
      <c r="H36" s="52"/>
      <c r="I36" s="52"/>
    </row>
    <row r="37" ht="15.75" customHeight="1">
      <c r="B37" s="57"/>
      <c r="C37" s="51" t="s">
        <v>77</v>
      </c>
      <c r="D37" s="52"/>
      <c r="E37" s="52"/>
      <c r="F37" s="52"/>
      <c r="G37" s="52"/>
      <c r="H37" s="52"/>
      <c r="I37" s="52"/>
    </row>
    <row r="38" ht="15.75" customHeight="1">
      <c r="C38" s="51" t="s">
        <v>78</v>
      </c>
      <c r="D38" s="54">
        <v>4400.0</v>
      </c>
      <c r="E38" s="52"/>
      <c r="F38" s="52"/>
      <c r="G38" s="52"/>
      <c r="H38" s="52"/>
      <c r="I38" s="52"/>
    </row>
    <row r="39" ht="15.75" customHeight="1">
      <c r="B39" s="57"/>
      <c r="C39" s="51" t="s">
        <v>79</v>
      </c>
      <c r="D39" s="52"/>
      <c r="E39" s="52"/>
      <c r="F39" s="52"/>
      <c r="G39" s="52"/>
      <c r="H39" s="52"/>
      <c r="I39" s="52"/>
    </row>
    <row r="40" ht="15.75" customHeight="1">
      <c r="A40" s="58"/>
      <c r="B40" s="59"/>
      <c r="C40" s="51" t="s">
        <v>65</v>
      </c>
      <c r="D40" s="52"/>
      <c r="E40" s="52"/>
      <c r="F40" s="52"/>
      <c r="G40" s="52"/>
      <c r="H40" s="52"/>
      <c r="I40" s="52"/>
    </row>
    <row r="41" ht="15.75" customHeight="1">
      <c r="D41" s="60">
        <f>SUM(D28:D40)</f>
        <v>12262.12</v>
      </c>
      <c r="E41" s="60"/>
      <c r="F41" s="60"/>
      <c r="G41" s="60"/>
      <c r="H41" s="60"/>
      <c r="I41" s="60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3.57"/>
  </cols>
  <sheetData>
    <row r="1">
      <c r="A1" s="61" t="s">
        <v>80</v>
      </c>
      <c r="B1" s="61" t="s">
        <v>81</v>
      </c>
      <c r="C1" s="61" t="s">
        <v>82</v>
      </c>
      <c r="D1" s="61" t="s">
        <v>83</v>
      </c>
      <c r="E1" s="61" t="s">
        <v>84</v>
      </c>
      <c r="F1" s="61" t="s">
        <v>85</v>
      </c>
      <c r="G1" s="61" t="s">
        <v>86</v>
      </c>
      <c r="H1" s="61" t="s">
        <v>87</v>
      </c>
      <c r="I1" s="61" t="s">
        <v>88</v>
      </c>
      <c r="J1" s="61" t="s">
        <v>89</v>
      </c>
      <c r="K1" s="61" t="s">
        <v>90</v>
      </c>
      <c r="L1" s="61" t="s">
        <v>91</v>
      </c>
      <c r="M1" s="61" t="s">
        <v>92</v>
      </c>
      <c r="N1" s="61" t="s">
        <v>93</v>
      </c>
      <c r="O1" s="61" t="s">
        <v>94</v>
      </c>
      <c r="P1" s="61" t="s">
        <v>95</v>
      </c>
      <c r="Q1" s="61" t="s">
        <v>96</v>
      </c>
      <c r="R1" s="61"/>
      <c r="S1" s="61"/>
      <c r="T1" s="61"/>
      <c r="U1" s="61"/>
      <c r="V1" s="61"/>
      <c r="W1" s="61"/>
      <c r="X1" s="61"/>
      <c r="Y1" s="61"/>
      <c r="Z1" s="61"/>
    </row>
    <row r="2">
      <c r="A2" s="62">
        <v>43560.0</v>
      </c>
      <c r="B2" s="62">
        <v>43927.0</v>
      </c>
      <c r="C2" s="63" t="s">
        <v>97</v>
      </c>
      <c r="D2" s="63" t="s">
        <v>98</v>
      </c>
      <c r="E2" s="63" t="s">
        <v>99</v>
      </c>
      <c r="F2" s="64">
        <v>47635.92</v>
      </c>
      <c r="G2" s="62">
        <v>43586.0</v>
      </c>
      <c r="H2" s="62">
        <v>43586.0</v>
      </c>
      <c r="I2" s="63" t="s">
        <v>100</v>
      </c>
      <c r="J2" s="63" t="s">
        <v>101</v>
      </c>
      <c r="K2" s="63" t="s">
        <v>102</v>
      </c>
      <c r="L2" s="64">
        <v>-42000.0</v>
      </c>
      <c r="M2" s="64">
        <v>5635.92</v>
      </c>
      <c r="N2" s="63"/>
      <c r="O2" s="65" t="b">
        <v>1</v>
      </c>
      <c r="P2" s="64">
        <v>28162.05</v>
      </c>
    </row>
    <row r="3">
      <c r="A3" s="62">
        <v>43560.0</v>
      </c>
      <c r="B3" s="62">
        <v>43927.0</v>
      </c>
      <c r="C3" s="66" t="s">
        <v>97</v>
      </c>
      <c r="D3" s="66" t="s">
        <v>98</v>
      </c>
      <c r="E3" s="66" t="s">
        <v>99</v>
      </c>
      <c r="F3" s="64">
        <v>47635.92</v>
      </c>
      <c r="G3" s="62">
        <v>43615.0</v>
      </c>
      <c r="H3" s="62">
        <v>43615.0</v>
      </c>
      <c r="I3" s="66" t="s">
        <v>103</v>
      </c>
      <c r="J3" s="66" t="s">
        <v>104</v>
      </c>
      <c r="K3" s="67" t="s">
        <v>105</v>
      </c>
      <c r="L3" s="68">
        <v>3000.0</v>
      </c>
      <c r="M3" s="64">
        <v>8635.92</v>
      </c>
      <c r="N3" s="66"/>
      <c r="O3" s="69" t="b">
        <v>1</v>
      </c>
      <c r="P3" s="64">
        <v>28162.05</v>
      </c>
    </row>
    <row r="4">
      <c r="A4" s="62">
        <v>43560.0</v>
      </c>
      <c r="B4" s="62">
        <v>43927.0</v>
      </c>
      <c r="C4" s="66" t="s">
        <v>97</v>
      </c>
      <c r="D4" s="66" t="s">
        <v>98</v>
      </c>
      <c r="E4" s="66" t="s">
        <v>99</v>
      </c>
      <c r="F4" s="64">
        <v>47635.92</v>
      </c>
      <c r="G4" s="62">
        <v>43630.0</v>
      </c>
      <c r="H4" s="62">
        <v>43633.0</v>
      </c>
      <c r="I4" s="66" t="s">
        <v>100</v>
      </c>
      <c r="J4" s="70">
        <v>6.17761305E8</v>
      </c>
      <c r="K4" s="66" t="s">
        <v>106</v>
      </c>
      <c r="L4" s="70">
        <v>-35.0</v>
      </c>
      <c r="M4" s="64">
        <v>8600.92</v>
      </c>
      <c r="N4" s="66"/>
      <c r="O4" s="69" t="b">
        <v>1</v>
      </c>
      <c r="P4" s="64">
        <v>28162.05</v>
      </c>
    </row>
    <row r="5">
      <c r="A5" s="62">
        <v>43560.0</v>
      </c>
      <c r="B5" s="62">
        <v>43927.0</v>
      </c>
      <c r="C5" s="66" t="s">
        <v>97</v>
      </c>
      <c r="D5" s="66" t="s">
        <v>98</v>
      </c>
      <c r="E5" s="66" t="s">
        <v>99</v>
      </c>
      <c r="F5" s="64">
        <v>47635.92</v>
      </c>
      <c r="G5" s="62">
        <v>43635.0</v>
      </c>
      <c r="H5" s="62">
        <v>43636.0</v>
      </c>
      <c r="I5" s="66" t="s">
        <v>103</v>
      </c>
      <c r="J5" s="70">
        <v>6.20770056E8</v>
      </c>
      <c r="K5" s="66" t="s">
        <v>107</v>
      </c>
      <c r="L5" s="64">
        <v>40963.54</v>
      </c>
      <c r="M5" s="64">
        <v>49564.46</v>
      </c>
      <c r="N5" s="66"/>
      <c r="O5" s="69" t="b">
        <v>1</v>
      </c>
      <c r="P5" s="64">
        <v>28162.05</v>
      </c>
    </row>
    <row r="6">
      <c r="A6" s="62">
        <v>43560.0</v>
      </c>
      <c r="B6" s="62">
        <v>43927.0</v>
      </c>
      <c r="C6" s="66" t="s">
        <v>97</v>
      </c>
      <c r="D6" s="66" t="s">
        <v>98</v>
      </c>
      <c r="E6" s="66" t="s">
        <v>99</v>
      </c>
      <c r="F6" s="64">
        <v>47635.92</v>
      </c>
      <c r="G6" s="62">
        <v>43675.0</v>
      </c>
      <c r="H6" s="62">
        <v>43668.0</v>
      </c>
      <c r="I6" s="66" t="s">
        <v>103</v>
      </c>
      <c r="J6" s="66" t="s">
        <v>108</v>
      </c>
      <c r="K6" s="67" t="s">
        <v>109</v>
      </c>
      <c r="L6" s="68">
        <v>1000.0</v>
      </c>
      <c r="M6" s="64">
        <v>50564.46</v>
      </c>
      <c r="N6" s="66"/>
      <c r="O6" s="69" t="b">
        <v>1</v>
      </c>
      <c r="P6" s="64">
        <v>28162.05</v>
      </c>
    </row>
    <row r="7">
      <c r="A7" s="62">
        <v>43560.0</v>
      </c>
      <c r="B7" s="62">
        <v>43927.0</v>
      </c>
      <c r="C7" s="66" t="s">
        <v>97</v>
      </c>
      <c r="D7" s="66" t="s">
        <v>98</v>
      </c>
      <c r="E7" s="66" t="s">
        <v>99</v>
      </c>
      <c r="F7" s="64">
        <v>47635.92</v>
      </c>
      <c r="G7" s="62">
        <v>43683.0</v>
      </c>
      <c r="H7" s="62">
        <v>43683.0</v>
      </c>
      <c r="I7" s="66" t="s">
        <v>103</v>
      </c>
      <c r="J7" s="66" t="s">
        <v>110</v>
      </c>
      <c r="K7" s="67" t="s">
        <v>111</v>
      </c>
      <c r="L7" s="68">
        <v>1000.0</v>
      </c>
      <c r="M7" s="64">
        <v>51564.46</v>
      </c>
      <c r="N7" s="66"/>
      <c r="O7" s="69" t="b">
        <v>1</v>
      </c>
      <c r="P7" s="64">
        <v>28162.05</v>
      </c>
    </row>
    <row r="8">
      <c r="A8" s="62">
        <v>43560.0</v>
      </c>
      <c r="B8" s="62">
        <v>43927.0</v>
      </c>
      <c r="C8" s="66" t="s">
        <v>97</v>
      </c>
      <c r="D8" s="66" t="s">
        <v>98</v>
      </c>
      <c r="E8" s="66" t="s">
        <v>99</v>
      </c>
      <c r="F8" s="64">
        <v>47635.92</v>
      </c>
      <c r="G8" s="62">
        <v>43685.0</v>
      </c>
      <c r="H8" s="62">
        <v>43685.0</v>
      </c>
      <c r="I8" s="66" t="s">
        <v>103</v>
      </c>
      <c r="J8" s="66" t="s">
        <v>112</v>
      </c>
      <c r="K8" s="67" t="s">
        <v>113</v>
      </c>
      <c r="L8" s="68">
        <v>1000.0</v>
      </c>
      <c r="M8" s="64">
        <v>52564.46</v>
      </c>
      <c r="N8" s="66"/>
      <c r="O8" s="69" t="b">
        <v>1</v>
      </c>
      <c r="P8" s="64">
        <v>28162.05</v>
      </c>
    </row>
    <row r="9">
      <c r="A9" s="62">
        <v>43560.0</v>
      </c>
      <c r="B9" s="62">
        <v>43927.0</v>
      </c>
      <c r="C9" s="66" t="s">
        <v>97</v>
      </c>
      <c r="D9" s="66" t="s">
        <v>98</v>
      </c>
      <c r="E9" s="66" t="s">
        <v>99</v>
      </c>
      <c r="F9" s="64">
        <v>47635.92</v>
      </c>
      <c r="G9" s="62">
        <v>43696.0</v>
      </c>
      <c r="H9" s="62">
        <v>43692.0</v>
      </c>
      <c r="I9" s="66" t="s">
        <v>103</v>
      </c>
      <c r="J9" s="66" t="s">
        <v>114</v>
      </c>
      <c r="K9" s="67" t="s">
        <v>115</v>
      </c>
      <c r="L9" s="68">
        <v>2000.0</v>
      </c>
      <c r="M9" s="64">
        <v>54564.46</v>
      </c>
      <c r="N9" s="66"/>
      <c r="O9" s="69" t="b">
        <v>1</v>
      </c>
      <c r="P9" s="64">
        <v>28162.05</v>
      </c>
    </row>
    <row r="10">
      <c r="A10" s="62">
        <v>43560.0</v>
      </c>
      <c r="B10" s="62">
        <v>43927.0</v>
      </c>
      <c r="C10" s="66" t="s">
        <v>97</v>
      </c>
      <c r="D10" s="66" t="s">
        <v>98</v>
      </c>
      <c r="E10" s="66" t="s">
        <v>99</v>
      </c>
      <c r="F10" s="64">
        <v>47635.92</v>
      </c>
      <c r="G10" s="62">
        <v>43805.0</v>
      </c>
      <c r="H10" s="62">
        <v>43804.0</v>
      </c>
      <c r="I10" s="66" t="s">
        <v>100</v>
      </c>
      <c r="J10" s="66" t="s">
        <v>116</v>
      </c>
      <c r="K10" s="66" t="s">
        <v>117</v>
      </c>
      <c r="L10" s="64">
        <v>-7827.12</v>
      </c>
      <c r="M10" s="64">
        <v>46737.34</v>
      </c>
      <c r="N10" s="66"/>
      <c r="O10" s="69" t="b">
        <v>1</v>
      </c>
      <c r="P10" s="64">
        <v>28162.05</v>
      </c>
    </row>
    <row r="11">
      <c r="A11" s="62">
        <v>43560.0</v>
      </c>
      <c r="B11" s="62">
        <v>43927.0</v>
      </c>
      <c r="C11" s="66" t="s">
        <v>97</v>
      </c>
      <c r="D11" s="66" t="s">
        <v>98</v>
      </c>
      <c r="E11" s="66" t="s">
        <v>99</v>
      </c>
      <c r="F11" s="64">
        <v>47635.92</v>
      </c>
      <c r="G11" s="62">
        <v>43867.0</v>
      </c>
      <c r="H11" s="62">
        <v>43866.0</v>
      </c>
      <c r="I11" s="66" t="s">
        <v>103</v>
      </c>
      <c r="J11" s="66" t="s">
        <v>118</v>
      </c>
      <c r="K11" s="66" t="s">
        <v>119</v>
      </c>
      <c r="L11" s="64">
        <v>249993.7</v>
      </c>
      <c r="M11" s="64">
        <v>296731.04</v>
      </c>
      <c r="N11" s="66"/>
      <c r="O11" s="69" t="b">
        <v>1</v>
      </c>
      <c r="P11" s="64">
        <v>28162.05</v>
      </c>
    </row>
    <row r="12">
      <c r="A12" s="62">
        <v>43560.0</v>
      </c>
      <c r="B12" s="62">
        <v>43927.0</v>
      </c>
      <c r="C12" s="66" t="s">
        <v>97</v>
      </c>
      <c r="D12" s="66" t="s">
        <v>98</v>
      </c>
      <c r="E12" s="66" t="s">
        <v>99</v>
      </c>
      <c r="F12" s="64">
        <v>47635.92</v>
      </c>
      <c r="G12" s="62">
        <v>43868.0</v>
      </c>
      <c r="H12" s="62">
        <v>43868.0</v>
      </c>
      <c r="I12" s="66" t="s">
        <v>100</v>
      </c>
      <c r="J12" s="66" t="s">
        <v>120</v>
      </c>
      <c r="K12" s="66" t="s">
        <v>121</v>
      </c>
      <c r="L12" s="64">
        <v>-25000.0</v>
      </c>
      <c r="M12" s="64">
        <v>271731.04</v>
      </c>
      <c r="N12" s="66"/>
      <c r="O12" s="69" t="b">
        <v>1</v>
      </c>
      <c r="P12" s="64">
        <v>28162.05</v>
      </c>
    </row>
    <row r="13">
      <c r="A13" s="62">
        <v>43560.0</v>
      </c>
      <c r="B13" s="62">
        <v>43927.0</v>
      </c>
      <c r="C13" s="66" t="s">
        <v>97</v>
      </c>
      <c r="D13" s="66" t="s">
        <v>98</v>
      </c>
      <c r="E13" s="66" t="s">
        <v>99</v>
      </c>
      <c r="F13" s="64">
        <v>47635.92</v>
      </c>
      <c r="G13" s="62">
        <v>43873.0</v>
      </c>
      <c r="H13" s="62">
        <v>43871.0</v>
      </c>
      <c r="I13" s="66" t="s">
        <v>103</v>
      </c>
      <c r="J13" s="66" t="s">
        <v>122</v>
      </c>
      <c r="K13" s="67" t="s">
        <v>123</v>
      </c>
      <c r="L13" s="71">
        <v>831.01</v>
      </c>
      <c r="M13" s="64">
        <v>272562.05</v>
      </c>
      <c r="N13" s="66"/>
      <c r="O13" s="69" t="b">
        <v>1</v>
      </c>
      <c r="P13" s="64">
        <v>28162.05</v>
      </c>
    </row>
    <row r="14">
      <c r="A14" s="62">
        <v>43560.0</v>
      </c>
      <c r="B14" s="62">
        <v>43927.0</v>
      </c>
      <c r="C14" s="66" t="s">
        <v>97</v>
      </c>
      <c r="D14" s="66" t="s">
        <v>98</v>
      </c>
      <c r="E14" s="66" t="s">
        <v>99</v>
      </c>
      <c r="F14" s="64">
        <v>47635.92</v>
      </c>
      <c r="G14" s="62">
        <v>43874.0</v>
      </c>
      <c r="H14" s="62">
        <v>43874.0</v>
      </c>
      <c r="I14" s="66" t="s">
        <v>100</v>
      </c>
      <c r="J14" s="66" t="s">
        <v>124</v>
      </c>
      <c r="K14" s="66" t="s">
        <v>125</v>
      </c>
      <c r="L14" s="64">
        <v>-45000.0</v>
      </c>
      <c r="M14" s="64">
        <v>227562.05</v>
      </c>
      <c r="N14" s="66"/>
      <c r="O14" s="69" t="b">
        <v>1</v>
      </c>
      <c r="P14" s="64">
        <v>28162.05</v>
      </c>
    </row>
    <row r="15">
      <c r="A15" s="62">
        <v>43560.0</v>
      </c>
      <c r="B15" s="62">
        <v>43927.0</v>
      </c>
      <c r="C15" s="66" t="s">
        <v>97</v>
      </c>
      <c r="D15" s="66" t="s">
        <v>98</v>
      </c>
      <c r="E15" s="66" t="s">
        <v>99</v>
      </c>
      <c r="F15" s="64">
        <v>47635.92</v>
      </c>
      <c r="G15" s="62">
        <v>43874.0</v>
      </c>
      <c r="H15" s="62">
        <v>43874.0</v>
      </c>
      <c r="I15" s="66" t="s">
        <v>100</v>
      </c>
      <c r="J15" s="66" t="s">
        <v>126</v>
      </c>
      <c r="K15" s="66" t="s">
        <v>127</v>
      </c>
      <c r="L15" s="64">
        <v>-45000.0</v>
      </c>
      <c r="M15" s="64">
        <v>182562.05</v>
      </c>
      <c r="N15" s="66"/>
      <c r="O15" s="69" t="b">
        <v>1</v>
      </c>
      <c r="P15" s="64">
        <v>28162.05</v>
      </c>
    </row>
    <row r="16">
      <c r="A16" s="62">
        <v>43560.0</v>
      </c>
      <c r="B16" s="62">
        <v>43927.0</v>
      </c>
      <c r="C16" s="66" t="s">
        <v>97</v>
      </c>
      <c r="D16" s="66" t="s">
        <v>98</v>
      </c>
      <c r="E16" s="66" t="s">
        <v>99</v>
      </c>
      <c r="F16" s="64">
        <v>47635.92</v>
      </c>
      <c r="G16" s="62">
        <v>43875.0</v>
      </c>
      <c r="H16" s="62">
        <v>43875.0</v>
      </c>
      <c r="I16" s="66" t="s">
        <v>100</v>
      </c>
      <c r="J16" s="66" t="s">
        <v>128</v>
      </c>
      <c r="K16" s="66" t="s">
        <v>129</v>
      </c>
      <c r="L16" s="64">
        <v>-100000.0</v>
      </c>
      <c r="M16" s="64">
        <v>82562.05</v>
      </c>
      <c r="N16" s="66"/>
      <c r="O16" s="69" t="b">
        <v>1</v>
      </c>
      <c r="P16" s="64">
        <v>28162.05</v>
      </c>
    </row>
    <row r="17">
      <c r="A17" s="62">
        <v>43560.0</v>
      </c>
      <c r="B17" s="62">
        <v>43927.0</v>
      </c>
      <c r="C17" s="66" t="s">
        <v>97</v>
      </c>
      <c r="D17" s="66" t="s">
        <v>98</v>
      </c>
      <c r="E17" s="66" t="s">
        <v>99</v>
      </c>
      <c r="F17" s="64">
        <v>47635.92</v>
      </c>
      <c r="G17" s="62">
        <v>43880.0</v>
      </c>
      <c r="H17" s="62">
        <v>43880.0</v>
      </c>
      <c r="I17" s="66" t="s">
        <v>100</v>
      </c>
      <c r="J17" s="66" t="s">
        <v>130</v>
      </c>
      <c r="K17" s="66" t="s">
        <v>131</v>
      </c>
      <c r="L17" s="64">
        <v>-50000.0</v>
      </c>
      <c r="M17" s="64">
        <v>32562.05</v>
      </c>
      <c r="N17" s="66"/>
      <c r="O17" s="69" t="b">
        <v>1</v>
      </c>
      <c r="P17" s="64">
        <v>28162.05</v>
      </c>
    </row>
    <row r="18">
      <c r="A18" s="62">
        <v>43560.0</v>
      </c>
      <c r="B18" s="62">
        <v>43927.0</v>
      </c>
      <c r="C18" s="66" t="s">
        <v>97</v>
      </c>
      <c r="D18" s="66" t="s">
        <v>98</v>
      </c>
      <c r="E18" s="66" t="s">
        <v>99</v>
      </c>
      <c r="F18" s="64">
        <v>47635.92</v>
      </c>
      <c r="G18" s="62">
        <v>43892.0</v>
      </c>
      <c r="H18" s="62">
        <v>43889.0</v>
      </c>
      <c r="I18" s="66" t="s">
        <v>100</v>
      </c>
      <c r="J18" s="66" t="s">
        <v>132</v>
      </c>
      <c r="K18" s="66" t="s">
        <v>133</v>
      </c>
      <c r="L18" s="64">
        <v>-4400.0</v>
      </c>
      <c r="M18" s="64">
        <v>28162.05</v>
      </c>
      <c r="N18" s="66"/>
      <c r="O18" s="69" t="b">
        <v>1</v>
      </c>
      <c r="P18" s="64">
        <v>28162.05</v>
      </c>
    </row>
  </sheetData>
  <drawing r:id="rId1"/>
</worksheet>
</file>