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jwAI7luLCI3EaKmIXoKylSuNhrg=="/>
    </ext>
  </extLst>
</workbook>
</file>

<file path=xl/sharedStrings.xml><?xml version="1.0" encoding="utf-8"?>
<sst xmlns="http://schemas.openxmlformats.org/spreadsheetml/2006/main" count="232" uniqueCount="137">
  <si>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</si>
  <si>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</si>
  <si>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</si>
  <si>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</si>
  <si>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</si>
  <si>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</si>
  <si>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</si>
  <si>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</si>
  <si>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</si>
  <si>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</si>
  <si>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</si>
  <si>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V and P Property Pension Fund 2</t>
  </si>
  <si>
    <t>cash</t>
  </si>
  <si>
    <t>PSTR</t>
  </si>
  <si>
    <t>00830530RN</t>
  </si>
  <si>
    <t>Empire property McIvor</t>
  </si>
  <si>
    <t>24/05/2019</t>
  </si>
  <si>
    <t>Principle Employer / Admin</t>
  </si>
  <si>
    <t>Registered Scheme Administrator Limited</t>
  </si>
  <si>
    <t>CRE Mclvor</t>
  </si>
  <si>
    <t>N</t>
  </si>
  <si>
    <t>Admin ID:</t>
  </si>
  <si>
    <t>A0145081</t>
  </si>
  <si>
    <t>DAF Woods</t>
  </si>
  <si>
    <t>Venture Wales Venture Wales Building
Pentrebach, Merthyr Tydfil
Wales
CF48 4DR</t>
  </si>
  <si>
    <t>CMF Woods</t>
  </si>
  <si>
    <t>HJ Collections McIvor</t>
  </si>
  <si>
    <t>DAF Mclvor</t>
  </si>
  <si>
    <t>21/02/2020</t>
  </si>
  <si>
    <t>CRE Woods</t>
  </si>
  <si>
    <t>16/5/2019</t>
  </si>
  <si>
    <t>Transfers in</t>
  </si>
  <si>
    <t>Contributions</t>
  </si>
  <si>
    <t>Total contributions &amp; transfers:</t>
  </si>
  <si>
    <t>% fund split</t>
  </si>
  <si>
    <t>IN</t>
  </si>
  <si>
    <t xml:space="preserve">Connected </t>
  </si>
  <si>
    <t>Employer Contributions</t>
  </si>
  <si>
    <t xml:space="preserve">UnConnected </t>
  </si>
  <si>
    <t>Member Contributions</t>
  </si>
  <si>
    <t>Cash total</t>
  </si>
  <si>
    <t>Third Party Contributions</t>
  </si>
  <si>
    <t>Totals</t>
  </si>
  <si>
    <t>Relief at Source Payments</t>
  </si>
  <si>
    <t>Transfers In</t>
  </si>
  <si>
    <t>Fees</t>
  </si>
  <si>
    <t>Transfer in</t>
  </si>
  <si>
    <t>Capital Sums Borrowed</t>
  </si>
  <si>
    <t>April</t>
  </si>
  <si>
    <t>Loan repayments In (Capital Only)</t>
  </si>
  <si>
    <t xml:space="preserve">May </t>
  </si>
  <si>
    <t>OUT</t>
  </si>
  <si>
    <t>June</t>
  </si>
  <si>
    <t>Transfer Out</t>
  </si>
  <si>
    <t>July</t>
  </si>
  <si>
    <t>Lump Sum Payments</t>
  </si>
  <si>
    <t>August</t>
  </si>
  <si>
    <t>Lump Sum Death Payments</t>
  </si>
  <si>
    <t>September</t>
  </si>
  <si>
    <t>Annuity Purchase</t>
  </si>
  <si>
    <t>October</t>
  </si>
  <si>
    <t>Repayment of borrowing</t>
  </si>
  <si>
    <t>November</t>
  </si>
  <si>
    <t>Other?</t>
  </si>
  <si>
    <t>December</t>
  </si>
  <si>
    <t>Aggregate of payments</t>
  </si>
  <si>
    <t>January</t>
  </si>
  <si>
    <t>Scheme Value</t>
  </si>
  <si>
    <t>February</t>
  </si>
  <si>
    <t>March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</si>
  <si>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</si>
  <si>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</si>
  <si>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</si>
  <si>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</si>
  <si>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</si>
  <si>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</si>
  <si>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</si>
  <si>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</si>
  <si>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</si>
  <si>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</si>
  <si>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</si>
  <si>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</si>
  <si>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</si>
  <si>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</si>
  <si>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</si>
  <si>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</si>
  <si>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</si>
  <si>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00007400V&amp;PPROPERTY2</t>
  </si>
  <si>
    <t>VIR11223320013252</t>
  </si>
  <si>
    <t>GBP</t>
  </si>
  <si>
    <t>DPG</t>
  </si>
  <si>
    <t>000279364A</t>
  </si>
  <si>
    <t>TRANSACT transfer Duncan Woods</t>
  </si>
  <si>
    <t>WDG</t>
  </si>
  <si>
    <t>000280143A</t>
  </si>
  <si>
    <t>PP Annual Admin Fee</t>
  </si>
  <si>
    <t>000280145A</t>
  </si>
  <si>
    <t>New Member Fee Duncan Woods</t>
  </si>
  <si>
    <t>000282355A</t>
  </si>
  <si>
    <t>CJ Capital Markets D Woods</t>
  </si>
  <si>
    <t>000282351A</t>
  </si>
  <si>
    <t>CJ Diversified Alpha D Woods</t>
  </si>
  <si>
    <t>000282354A</t>
  </si>
  <si>
    <t>CJ Commercial Real Est D Woods</t>
  </si>
  <si>
    <t>000283058A</t>
  </si>
  <si>
    <t>Transact Transfer Glenn McIvor</t>
  </si>
  <si>
    <t>000283057A</t>
  </si>
  <si>
    <t>Transact Transfer Nicola Myatt</t>
  </si>
  <si>
    <t>000283429A</t>
  </si>
  <si>
    <t>IFA Fees Jan Investment INV394</t>
  </si>
  <si>
    <t>000283966A</t>
  </si>
  <si>
    <t>Transact Transfer J FLANAGAN</t>
  </si>
  <si>
    <t>000284461A</t>
  </si>
  <si>
    <t>EMPIRE PROPERTY H 3 G McIvor</t>
  </si>
  <si>
    <t>000297809A</t>
  </si>
  <si>
    <t>CJ CRE Investment Glenn McIvor</t>
  </si>
  <si>
    <t>000297808A</t>
  </si>
  <si>
    <t>HJ Collection Glenn McIvor</t>
  </si>
  <si>
    <t>000300265A</t>
  </si>
  <si>
    <t>EMPIRE PROPERTY GR310 G McIvor</t>
  </si>
  <si>
    <t>000313611A</t>
  </si>
  <si>
    <t>NAVIGATOR GFMP Duncan Woods</t>
  </si>
  <si>
    <t>000315265A</t>
  </si>
  <si>
    <t>ICO Fee</t>
  </si>
  <si>
    <t>000318852A</t>
  </si>
  <si>
    <t>NAVIGATOR GFMP Dividend</t>
  </si>
  <si>
    <t>000322863A</t>
  </si>
  <si>
    <t>JAN Investment M Fee Inv415</t>
  </si>
  <si>
    <t>000322864A</t>
  </si>
  <si>
    <t>NAVIGATOR GFMP GLENN MCIVOR</t>
  </si>
  <si>
    <t>000322877A</t>
  </si>
  <si>
    <t>NAVIGATOR GFMP DIV DUNCAN WOOD</t>
  </si>
  <si>
    <t>000324622A</t>
  </si>
  <si>
    <t>DAF Investment Glenn McIvor</t>
  </si>
  <si>
    <t>000327190A</t>
  </si>
  <si>
    <t>The Pensions Regulator levy</t>
  </si>
  <si>
    <t>000330401A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</si>
</sst>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</numFmts>
  <fonts count="11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Arial"/>
    </font>
    <font/>
    <font>
      <color theme="1"/>
      <name val="Calibri"/>
    </font>
    <font>
      <b/>
      <sz val="11.0"/>
      <color theme="1"/>
      <name val="Calibri"/>
    </font>
    <font>
      <color rgb="FF000000"/>
      <name val="Calibri"/>
    </font>
    <font>
      <color rgb="FFFF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 readingOrder="0"/>
    </xf>
    <xf borderId="4" fillId="0" fontId="4" numFmtId="168" xfId="0" applyAlignment="1" applyBorder="1" applyFont="1" applyNumberFormat="1">
      <alignment horizontal="right" vertical="bottom"/>
    </xf>
    <xf borderId="0" fillId="0" fontId="3" numFmtId="0" xfId="0" applyAlignment="1" applyFont="1">
      <alignment horizontal="center"/>
    </xf>
    <xf borderId="4" fillId="0" fontId="5" numFmtId="0" xfId="0" applyAlignment="1" applyBorder="1" applyFont="1">
      <alignment readingOrder="0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5" fillId="0" fontId="0" numFmtId="0" xfId="0" applyAlignment="1" applyBorder="1" applyFont="1">
      <alignment horizontal="center" readingOrder="0"/>
    </xf>
    <xf borderId="4" fillId="0" fontId="0" numFmtId="165" xfId="0" applyAlignment="1" applyBorder="1" applyFont="1" applyNumberFormat="1">
      <alignment horizontal="center" readingOrder="0"/>
    </xf>
    <xf borderId="4" fillId="0" fontId="6" numFmtId="0" xfId="0" applyBorder="1" applyFont="1"/>
    <xf borderId="0" fillId="0" fontId="3" numFmtId="169" xfId="0" applyAlignment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5" xfId="0" applyAlignment="1" applyFont="1" applyNumberFormat="1">
      <alignment horizontal="center"/>
    </xf>
    <xf borderId="6" fillId="0" fontId="3" numFmtId="0" xfId="0" applyAlignment="1" applyBorder="1" applyFont="1">
      <alignment horizontal="center" shrinkToFit="0" wrapText="1"/>
    </xf>
    <xf borderId="7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0" fillId="0" fontId="0" numFmtId="0" xfId="0" applyFont="1"/>
    <xf borderId="8" fillId="0" fontId="3" numFmtId="0" xfId="0" applyAlignment="1" applyBorder="1" applyFont="1">
      <alignment horizontal="center" shrinkToFit="0" wrapText="1"/>
    </xf>
    <xf borderId="9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0" fillId="0" fontId="3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1" fillId="0" fontId="7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64" xfId="0" applyFont="1" applyNumberFormat="1"/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horizontal="center" readingOrder="0" shrinkToFit="0" wrapText="1"/>
    </xf>
    <xf borderId="0" fillId="0" fontId="0" numFmtId="0" xfId="0" applyAlignment="1" applyFont="1">
      <alignment shrinkToFit="0" wrapText="1"/>
    </xf>
    <xf borderId="0" fillId="0" fontId="6" numFmtId="0" xfId="0" applyFont="1"/>
    <xf borderId="0" fillId="0" fontId="0" numFmtId="170" xfId="0" applyAlignment="1" applyFont="1" applyNumberFormat="1">
      <alignment readingOrder="0"/>
    </xf>
    <xf borderId="0" fillId="0" fontId="0" numFmtId="170" xfId="0" applyFont="1" applyNumberFormat="1"/>
    <xf borderId="0" fillId="0" fontId="6" numFmtId="0" xfId="0" applyFont="1"/>
    <xf borderId="0" fillId="0" fontId="8" numFmtId="0" xfId="0" applyFont="1"/>
    <xf borderId="0" fillId="2" fontId="0" numFmtId="165" xfId="0" applyAlignment="1" applyFont="1" applyNumberFormat="1">
      <alignment horizontal="center" readingOrder="0"/>
    </xf>
    <xf borderId="0" fillId="0" fontId="0" numFmtId="165" xfId="0" applyAlignment="1" applyFont="1" applyNumberFormat="1">
      <alignment horizontal="center" readingOrder="0"/>
    </xf>
    <xf borderId="0" fillId="0" fontId="9" numFmtId="4" xfId="0" applyAlignment="1" applyFont="1" applyNumberFormat="1">
      <alignment vertical="bottom"/>
    </xf>
    <xf borderId="0" fillId="0" fontId="9" numFmtId="0" xfId="0" applyAlignment="1" applyFont="1">
      <alignment horizontal="right" vertical="bottom"/>
    </xf>
    <xf borderId="13" fillId="0" fontId="0" numFmtId="165" xfId="0" applyAlignment="1" applyBorder="1" applyFont="1" applyNumberFormat="1">
      <alignment horizontal="center"/>
    </xf>
    <xf borderId="0" fillId="0" fontId="9" numFmtId="4" xfId="0" applyAlignment="1" applyFont="1" applyNumberFormat="1">
      <alignment horizontal="right" vertical="bottom"/>
    </xf>
    <xf borderId="14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0" fillId="0" fontId="6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4" numFmtId="0" xfId="0" applyAlignment="1" applyFont="1">
      <alignment vertical="bottom"/>
    </xf>
    <xf borderId="0" fillId="0" fontId="4" numFmtId="168" xfId="0" applyAlignment="1" applyFont="1" applyNumberFormat="1">
      <alignment horizontal="right" vertical="bottom"/>
    </xf>
    <xf borderId="0" fillId="0" fontId="4" numFmtId="4" xfId="0" applyAlignment="1" applyFont="1" applyNumberFormat="1">
      <alignment vertical="bottom"/>
    </xf>
    <xf borderId="0" fillId="0" fontId="4" numFmtId="168" xfId="0" applyAlignment="1" applyFont="1" applyNumberFormat="1">
      <alignment vertical="bottom"/>
    </xf>
    <xf borderId="0" fillId="0" fontId="4" numFmtId="4" xfId="0" applyAlignment="1" applyFont="1" applyNumberFormat="1">
      <alignment horizontal="right" vertical="bottom"/>
    </xf>
    <xf borderId="0" fillId="0" fontId="4" numFmtId="0" xfId="0" applyAlignment="1" applyFont="1">
      <alignment horizontal="center" vertical="bottom"/>
    </xf>
    <xf borderId="0" fillId="0" fontId="4" numFmtId="0" xfId="0" applyAlignment="1" applyFont="1">
      <alignment horizontal="right" vertical="bottom"/>
    </xf>
    <xf borderId="0" fillId="0" fontId="4" numFmtId="171" xfId="0" applyAlignment="1" applyFont="1" applyNumberFormat="1">
      <alignment horizontal="right" vertical="bottom"/>
    </xf>
    <xf borderId="0" fillId="0" fontId="4" numFmtId="17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21.43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7063.51</v>
      </c>
      <c r="F2" s="9">
        <v>4252.42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8" t="s">
        <v>15</v>
      </c>
      <c r="D3" s="9"/>
      <c r="E3" s="13">
        <v>0.0</v>
      </c>
      <c r="F3" s="9">
        <v>143000.0</v>
      </c>
      <c r="G3" s="9"/>
      <c r="H3" s="14"/>
      <c r="I3" s="15">
        <v>145114.44</v>
      </c>
      <c r="J3" s="16" t="s">
        <v>16</v>
      </c>
      <c r="K3" s="12"/>
    </row>
    <row r="4">
      <c r="A4" s="6" t="s">
        <v>17</v>
      </c>
      <c r="B4" s="7" t="s">
        <v>18</v>
      </c>
      <c r="C4" s="8" t="s">
        <v>19</v>
      </c>
      <c r="D4" s="13" t="s">
        <v>20</v>
      </c>
      <c r="E4" s="13">
        <v>252756.49</v>
      </c>
      <c r="F4" s="9">
        <v>152756.49</v>
      </c>
      <c r="G4" s="13">
        <v>100000.0</v>
      </c>
      <c r="H4" s="14">
        <v>43721.0</v>
      </c>
      <c r="I4" s="15"/>
      <c r="J4" s="12"/>
      <c r="K4" s="12"/>
    </row>
    <row r="5">
      <c r="A5" s="6" t="s">
        <v>21</v>
      </c>
      <c r="B5" s="7" t="s">
        <v>22</v>
      </c>
      <c r="C5" s="8" t="s">
        <v>23</v>
      </c>
      <c r="D5" s="13" t="s">
        <v>20</v>
      </c>
      <c r="E5" s="13">
        <v>174769.6</v>
      </c>
      <c r="F5" s="9">
        <v>138969.6</v>
      </c>
      <c r="G5" s="13">
        <v>15800.0</v>
      </c>
      <c r="H5" s="17">
        <v>43601.0</v>
      </c>
      <c r="I5" s="15"/>
      <c r="J5" s="12"/>
      <c r="K5" s="12">
        <f>AIB!L16+AIB!L18+AIB!L20+AIB!L21</f>
        <v>6249.89</v>
      </c>
    </row>
    <row r="6">
      <c r="A6" s="6"/>
      <c r="B6" s="7" t="s">
        <v>24</v>
      </c>
      <c r="C6" s="8" t="s">
        <v>25</v>
      </c>
      <c r="D6" s="13" t="s">
        <v>20</v>
      </c>
      <c r="E6" s="13">
        <v>141351.6</v>
      </c>
      <c r="F6" s="9">
        <v>101351.6</v>
      </c>
      <c r="G6" s="13">
        <v>40000.0</v>
      </c>
      <c r="H6" s="14">
        <v>43601.0</v>
      </c>
      <c r="I6" s="15"/>
      <c r="J6" s="12"/>
      <c r="K6" s="12"/>
    </row>
    <row r="7">
      <c r="A7" s="6"/>
      <c r="B7" s="18"/>
      <c r="C7" s="19" t="s">
        <v>26</v>
      </c>
      <c r="D7" s="13" t="s">
        <v>20</v>
      </c>
      <c r="E7" s="13">
        <v>100000.0</v>
      </c>
      <c r="F7" s="13">
        <v>0.0</v>
      </c>
      <c r="G7" s="13">
        <v>100000.0</v>
      </c>
      <c r="H7" s="20">
        <v>43721.0</v>
      </c>
      <c r="I7" s="15"/>
      <c r="J7" s="15"/>
      <c r="K7" s="12"/>
    </row>
    <row r="8">
      <c r="A8" s="6"/>
      <c r="B8" s="21"/>
      <c r="C8" s="8" t="s">
        <v>27</v>
      </c>
      <c r="D8" s="13" t="s">
        <v>20</v>
      </c>
      <c r="E8" s="13">
        <v>20000.0</v>
      </c>
      <c r="F8" s="13">
        <v>0.0</v>
      </c>
      <c r="G8" s="13">
        <v>20000.0</v>
      </c>
      <c r="H8" s="22" t="s">
        <v>28</v>
      </c>
      <c r="I8" s="15"/>
      <c r="J8" s="15"/>
      <c r="K8" s="12"/>
    </row>
    <row r="9">
      <c r="A9" s="6"/>
      <c r="B9" s="21"/>
      <c r="C9" s="8" t="s">
        <v>29</v>
      </c>
      <c r="D9" s="23" t="s">
        <v>20</v>
      </c>
      <c r="E9" s="23">
        <v>40000.0</v>
      </c>
      <c r="F9" s="23">
        <v>0.0</v>
      </c>
      <c r="G9" s="23">
        <v>40000.0</v>
      </c>
      <c r="H9" s="22" t="s">
        <v>30</v>
      </c>
      <c r="I9" s="15"/>
      <c r="J9" s="15"/>
      <c r="K9" s="15"/>
    </row>
    <row r="10">
      <c r="A10" s="6" t="s">
        <v>31</v>
      </c>
      <c r="B10" s="21"/>
      <c r="C10" s="24"/>
      <c r="D10" s="24"/>
      <c r="E10" s="24"/>
      <c r="F10" s="24"/>
      <c r="G10" s="24"/>
      <c r="H10" s="24"/>
      <c r="I10" s="24"/>
      <c r="J10" s="24"/>
      <c r="K10" s="24"/>
    </row>
    <row r="11">
      <c r="A11" s="6" t="s">
        <v>31</v>
      </c>
      <c r="B11" s="25"/>
      <c r="C11" s="24"/>
      <c r="D11" s="24"/>
      <c r="E11" s="24"/>
      <c r="F11" s="24"/>
      <c r="G11" s="24"/>
      <c r="H11" s="24"/>
      <c r="I11" s="24"/>
      <c r="J11" s="24"/>
      <c r="K11" s="24"/>
    </row>
    <row r="12">
      <c r="A12" s="6" t="s">
        <v>32</v>
      </c>
      <c r="B12" s="25"/>
      <c r="C12" s="24"/>
      <c r="D12" s="24"/>
      <c r="E12" s="24"/>
      <c r="F12" s="24"/>
      <c r="G12" s="24"/>
      <c r="H12" s="24"/>
      <c r="I12" s="24"/>
      <c r="J12" s="24"/>
      <c r="K12" s="24"/>
    </row>
    <row r="13">
      <c r="A13" s="6" t="s">
        <v>33</v>
      </c>
      <c r="B13" s="21"/>
      <c r="C13" s="24"/>
      <c r="D13" s="24"/>
      <c r="E13" s="24"/>
      <c r="F13" s="24"/>
      <c r="G13" s="24"/>
      <c r="H13" s="24"/>
      <c r="I13" s="24"/>
      <c r="J13" s="24"/>
      <c r="K13" s="24"/>
    </row>
    <row r="14">
      <c r="A14" s="6" t="s">
        <v>34</v>
      </c>
      <c r="B14" s="26"/>
      <c r="C14" s="24"/>
      <c r="D14" s="24"/>
      <c r="E14" s="24"/>
      <c r="F14" s="24"/>
      <c r="G14" s="24"/>
      <c r="H14" s="24"/>
      <c r="I14" s="24"/>
      <c r="J14" s="24"/>
      <c r="K14" s="24"/>
    </row>
    <row r="15">
      <c r="A15" s="6" t="s">
        <v>35</v>
      </c>
      <c r="B15" s="27"/>
      <c r="C15" s="28" t="s">
        <v>36</v>
      </c>
      <c r="D15" s="29"/>
      <c r="E15" s="30">
        <f t="shared" ref="E15:F15" si="1">E3</f>
        <v>0</v>
      </c>
      <c r="F15" s="30">
        <f t="shared" si="1"/>
        <v>143000</v>
      </c>
      <c r="G15" s="30">
        <f t="shared" ref="G15:G16" si="2">G7</f>
        <v>100000</v>
      </c>
      <c r="H15" s="30"/>
      <c r="I15" s="30" t="str">
        <f t="shared" ref="I15:I16" si="3">I7</f>
        <v/>
      </c>
      <c r="J15" s="30"/>
      <c r="K15" s="30" t="str">
        <f t="shared" ref="K15:K16" si="4">K7</f>
        <v/>
      </c>
    </row>
    <row r="16">
      <c r="A16" s="31" t="s">
        <v>37</v>
      </c>
      <c r="B16" s="27">
        <v>0.0</v>
      </c>
      <c r="C16" s="32" t="s">
        <v>38</v>
      </c>
      <c r="D16" s="33"/>
      <c r="E16" s="34">
        <f>sum(E3:E9)</f>
        <v>728877.69</v>
      </c>
      <c r="F16" s="34">
        <f>F4+F5</f>
        <v>291726.09</v>
      </c>
      <c r="G16" s="34">
        <f t="shared" si="2"/>
        <v>20000</v>
      </c>
      <c r="H16" s="34"/>
      <c r="I16" s="34" t="str">
        <f t="shared" si="3"/>
        <v/>
      </c>
      <c r="J16" s="34"/>
      <c r="K16" s="34" t="str">
        <f t="shared" si="4"/>
        <v/>
      </c>
    </row>
    <row r="17">
      <c r="A17" s="31" t="s">
        <v>39</v>
      </c>
      <c r="B17" s="27">
        <v>0.0</v>
      </c>
      <c r="C17" s="35" t="s">
        <v>40</v>
      </c>
      <c r="D17" s="36" t="str">
        <f t="shared" ref="D17:G17" si="5">D2</f>
        <v/>
      </c>
      <c r="E17" s="36">
        <f t="shared" si="5"/>
        <v>7063.51</v>
      </c>
      <c r="F17" s="36">
        <f t="shared" si="5"/>
        <v>4252.42</v>
      </c>
      <c r="G17" s="37" t="str">
        <f t="shared" si="5"/>
        <v/>
      </c>
      <c r="H17" s="37"/>
      <c r="I17" s="37" t="str">
        <f>I2</f>
        <v/>
      </c>
      <c r="J17" s="37"/>
      <c r="K17" s="37" t="str">
        <f>K2</f>
        <v/>
      </c>
    </row>
    <row r="18">
      <c r="A18" s="31" t="s">
        <v>41</v>
      </c>
      <c r="B18" s="27">
        <v>0.0</v>
      </c>
      <c r="C18" s="38" t="s">
        <v>42</v>
      </c>
      <c r="D18" s="39">
        <f t="shared" ref="D18:G18" si="6">SUM(D15:D17)</f>
        <v>0</v>
      </c>
      <c r="E18" s="39">
        <f t="shared" si="6"/>
        <v>735941.2</v>
      </c>
      <c r="F18" s="39">
        <f t="shared" si="6"/>
        <v>438978.51</v>
      </c>
      <c r="G18" s="39">
        <f t="shared" si="6"/>
        <v>120000</v>
      </c>
      <c r="H18" s="39"/>
      <c r="I18" s="39">
        <f>SUM(I15:I17)</f>
        <v>0</v>
      </c>
      <c r="J18" s="39"/>
      <c r="K18" s="39">
        <f>SUM(K15:K16)</f>
        <v>0</v>
      </c>
    </row>
    <row r="19">
      <c r="A19" s="31" t="s">
        <v>43</v>
      </c>
      <c r="B19" s="27">
        <v>0.0</v>
      </c>
      <c r="J19" s="40"/>
    </row>
    <row r="20">
      <c r="A20" s="31" t="s">
        <v>44</v>
      </c>
      <c r="B20" s="27">
        <f>E34</f>
        <v>170001.66</v>
      </c>
      <c r="C20" s="41"/>
      <c r="D20" s="42" t="s">
        <v>45</v>
      </c>
      <c r="E20" s="43" t="s">
        <v>46</v>
      </c>
      <c r="H20" s="44"/>
      <c r="I20" s="44"/>
      <c r="J20" s="40"/>
    </row>
    <row r="21" ht="15.75" customHeight="1">
      <c r="A21" s="31" t="s">
        <v>47</v>
      </c>
      <c r="B21" s="27">
        <v>0.0</v>
      </c>
      <c r="C21" s="45" t="s">
        <v>48</v>
      </c>
      <c r="D21" s="46">
        <v>2940.0</v>
      </c>
      <c r="E21" s="47">
        <v>100708.34</v>
      </c>
      <c r="H21" s="47"/>
      <c r="I21" s="47"/>
      <c r="J21" s="40"/>
    </row>
    <row r="22" ht="15.75" customHeight="1">
      <c r="A22" s="31" t="s">
        <v>49</v>
      </c>
      <c r="B22" s="27">
        <v>0.0</v>
      </c>
      <c r="C22" s="48" t="s">
        <v>50</v>
      </c>
      <c r="D22" s="46">
        <v>2518.69</v>
      </c>
      <c r="E22" s="46">
        <v>69293.32</v>
      </c>
      <c r="H22" s="47"/>
      <c r="I22" s="47"/>
      <c r="J22" s="49"/>
    </row>
    <row r="23" ht="15.75" customHeight="1">
      <c r="A23" s="6" t="s">
        <v>51</v>
      </c>
      <c r="B23" s="27"/>
      <c r="C23" s="48" t="s">
        <v>52</v>
      </c>
      <c r="E23" s="47"/>
      <c r="H23" s="47"/>
      <c r="I23" s="47"/>
      <c r="J23" s="49"/>
    </row>
    <row r="24" ht="15.75" customHeight="1">
      <c r="A24" s="31" t="s">
        <v>53</v>
      </c>
      <c r="B24" s="27">
        <v>0.0</v>
      </c>
      <c r="C24" s="48" t="s">
        <v>54</v>
      </c>
      <c r="E24" s="47"/>
      <c r="F24" s="47"/>
      <c r="G24" s="47"/>
      <c r="H24" s="47"/>
      <c r="I24" s="47"/>
      <c r="J24" s="49"/>
    </row>
    <row r="25" ht="15.75" customHeight="1">
      <c r="A25" s="31" t="s">
        <v>55</v>
      </c>
      <c r="B25" s="50">
        <v>0.0</v>
      </c>
      <c r="C25" s="48" t="s">
        <v>56</v>
      </c>
      <c r="D25" s="47"/>
      <c r="E25" s="47"/>
      <c r="F25" s="47"/>
      <c r="G25" s="47"/>
      <c r="H25" s="47"/>
      <c r="I25" s="47"/>
    </row>
    <row r="26" ht="15.75" customHeight="1">
      <c r="A26" s="31" t="s">
        <v>57</v>
      </c>
      <c r="B26" s="27">
        <v>0.0</v>
      </c>
      <c r="C26" s="48" t="s">
        <v>58</v>
      </c>
      <c r="D26" s="47"/>
      <c r="E26" s="47"/>
      <c r="F26" s="47"/>
      <c r="G26" s="47"/>
      <c r="H26" s="47"/>
      <c r="I26" s="47"/>
    </row>
    <row r="27" ht="15.75" customHeight="1">
      <c r="A27" s="31" t="s">
        <v>59</v>
      </c>
      <c r="B27" s="27">
        <v>0.0</v>
      </c>
      <c r="C27" s="48" t="s">
        <v>60</v>
      </c>
      <c r="D27" s="47"/>
      <c r="E27" s="47"/>
      <c r="F27" s="47"/>
      <c r="G27" s="47"/>
      <c r="H27" s="47"/>
      <c r="I27" s="47"/>
    </row>
    <row r="28" ht="15.75" customHeight="1">
      <c r="A28" s="31" t="s">
        <v>61</v>
      </c>
      <c r="B28" s="51">
        <v>0.0</v>
      </c>
      <c r="C28" s="48" t="s">
        <v>62</v>
      </c>
      <c r="D28" s="47"/>
      <c r="E28" s="47"/>
      <c r="F28" s="52"/>
      <c r="G28" s="53"/>
      <c r="H28" s="47"/>
      <c r="I28" s="47"/>
    </row>
    <row r="29" ht="15.75" customHeight="1">
      <c r="A29" s="31" t="s">
        <v>63</v>
      </c>
      <c r="B29" s="54">
        <f>D34+G34</f>
        <v>11118.67</v>
      </c>
      <c r="C29" s="48" t="s">
        <v>64</v>
      </c>
      <c r="D29" s="46">
        <v>40.0</v>
      </c>
      <c r="E29" s="47"/>
      <c r="F29" s="52"/>
      <c r="G29" s="55"/>
      <c r="H29" s="47"/>
      <c r="I29" s="47"/>
    </row>
    <row r="30" ht="15.75" customHeight="1">
      <c r="A30" s="45" t="s">
        <v>65</v>
      </c>
      <c r="B30" s="27">
        <f>SUM(B16:B29)</f>
        <v>181120.33</v>
      </c>
      <c r="C30" s="48" t="s">
        <v>66</v>
      </c>
      <c r="D30" s="47"/>
      <c r="E30" s="47"/>
      <c r="F30" s="52"/>
      <c r="G30" s="55"/>
      <c r="H30" s="47"/>
      <c r="I30" s="47"/>
    </row>
    <row r="31" ht="15.75" customHeight="1">
      <c r="A31" s="48" t="s">
        <v>67</v>
      </c>
      <c r="B31" s="56">
        <f>E18</f>
        <v>735941.2</v>
      </c>
      <c r="C31" s="48" t="s">
        <v>68</v>
      </c>
      <c r="D31" s="46">
        <v>2912.05</v>
      </c>
      <c r="E31" s="47"/>
      <c r="F31" s="52"/>
      <c r="G31" s="53"/>
      <c r="H31" s="47"/>
      <c r="I31" s="47"/>
    </row>
    <row r="32" ht="15.75" customHeight="1">
      <c r="C32" s="48" t="s">
        <v>69</v>
      </c>
      <c r="D32" s="46">
        <v>2707.93</v>
      </c>
      <c r="E32" s="46"/>
      <c r="F32" s="47"/>
      <c r="G32" s="47"/>
      <c r="H32" s="47"/>
      <c r="I32" s="47"/>
    </row>
    <row r="33" ht="15.75" customHeight="1">
      <c r="C33" s="48" t="s">
        <v>48</v>
      </c>
      <c r="D33" s="47"/>
      <c r="E33" s="47"/>
      <c r="F33" s="47"/>
      <c r="G33" s="47"/>
      <c r="H33" s="47"/>
      <c r="I33" s="47"/>
    </row>
    <row r="34" ht="15.75" customHeight="1">
      <c r="D34" s="57">
        <f>SUM(D21:D33)</f>
        <v>11118.67</v>
      </c>
      <c r="E34" s="57">
        <f>sum(E21:E22)</f>
        <v>170001.66</v>
      </c>
      <c r="F34" s="57"/>
      <c r="G34" s="57"/>
      <c r="H34" s="57"/>
      <c r="I34" s="57"/>
    </row>
    <row r="35" ht="15.75" customHeight="1">
      <c r="B35" s="58"/>
    </row>
    <row r="36" ht="15.75" customHeight="1">
      <c r="B36" s="58"/>
    </row>
    <row r="37" ht="15.75" customHeight="1">
      <c r="B37" s="58"/>
    </row>
    <row r="38" ht="15.75" customHeight="1"/>
    <row r="39" ht="15.75" customHeight="1">
      <c r="B39" s="58"/>
    </row>
    <row r="40" ht="15.75" customHeight="1">
      <c r="A40" s="59"/>
      <c r="B40" s="6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14.71"/>
    <col customWidth="1" min="11" max="11" width="40.71"/>
  </cols>
  <sheetData>
    <row r="1">
      <c r="A1" s="61" t="s">
        <v>70</v>
      </c>
      <c r="B1" s="61" t="s">
        <v>71</v>
      </c>
      <c r="C1" s="61" t="s">
        <v>72</v>
      </c>
      <c r="D1" s="61" t="s">
        <v>73</v>
      </c>
      <c r="E1" s="61" t="s">
        <v>74</v>
      </c>
      <c r="F1" s="61" t="s">
        <v>75</v>
      </c>
      <c r="G1" s="61" t="s">
        <v>76</v>
      </c>
      <c r="H1" s="61" t="s">
        <v>77</v>
      </c>
      <c r="I1" s="61" t="s">
        <v>78</v>
      </c>
      <c r="J1" s="61" t="s">
        <v>79</v>
      </c>
      <c r="K1" s="61" t="s">
        <v>80</v>
      </c>
      <c r="L1" s="61" t="s">
        <v>81</v>
      </c>
      <c r="M1" s="61" t="s">
        <v>82</v>
      </c>
      <c r="N1" s="61" t="s">
        <v>83</v>
      </c>
      <c r="O1" s="61" t="s">
        <v>84</v>
      </c>
      <c r="P1" s="61" t="s">
        <v>85</v>
      </c>
      <c r="Q1" s="61" t="s">
        <v>86</v>
      </c>
      <c r="R1" s="61"/>
      <c r="S1" s="61"/>
    </row>
    <row r="2">
      <c r="A2" s="62">
        <v>43560.0</v>
      </c>
      <c r="B2" s="62">
        <v>43927.0</v>
      </c>
      <c r="C2" s="61" t="s">
        <v>87</v>
      </c>
      <c r="D2" s="63" t="s">
        <v>88</v>
      </c>
      <c r="E2" s="64" t="s">
        <v>89</v>
      </c>
      <c r="F2" s="65">
        <v>4252.42</v>
      </c>
      <c r="G2" s="62">
        <v>43580.0</v>
      </c>
      <c r="H2" s="62">
        <v>43580.0</v>
      </c>
      <c r="I2" s="61" t="s">
        <v>90</v>
      </c>
      <c r="J2" s="63" t="s">
        <v>91</v>
      </c>
      <c r="K2" s="63" t="s">
        <v>92</v>
      </c>
      <c r="L2" s="65">
        <v>100708.34</v>
      </c>
      <c r="M2" s="65">
        <v>104960.76</v>
      </c>
      <c r="N2" s="63"/>
      <c r="O2" s="66" t="b">
        <v>1</v>
      </c>
      <c r="P2" s="65">
        <v>7063.51</v>
      </c>
    </row>
    <row r="3">
      <c r="A3" s="62">
        <v>43560.0</v>
      </c>
      <c r="B3" s="62">
        <v>43927.0</v>
      </c>
      <c r="C3" s="61" t="s">
        <v>87</v>
      </c>
      <c r="D3" s="63" t="s">
        <v>88</v>
      </c>
      <c r="E3" s="64" t="s">
        <v>89</v>
      </c>
      <c r="F3" s="65">
        <v>4252.42</v>
      </c>
      <c r="G3" s="62">
        <v>43586.0</v>
      </c>
      <c r="H3" s="62">
        <v>43585.0</v>
      </c>
      <c r="I3" s="61" t="s">
        <v>93</v>
      </c>
      <c r="J3" s="63" t="s">
        <v>94</v>
      </c>
      <c r="K3" s="63" t="s">
        <v>95</v>
      </c>
      <c r="L3" s="65">
        <v>-2500.0</v>
      </c>
      <c r="M3" s="65">
        <v>102460.76</v>
      </c>
      <c r="N3" s="63"/>
      <c r="O3" s="66" t="b">
        <v>1</v>
      </c>
      <c r="P3" s="65">
        <v>7063.51</v>
      </c>
    </row>
    <row r="4">
      <c r="A4" s="62">
        <v>43560.0</v>
      </c>
      <c r="B4" s="62">
        <v>43927.0</v>
      </c>
      <c r="C4" s="61" t="s">
        <v>87</v>
      </c>
      <c r="D4" s="63" t="s">
        <v>88</v>
      </c>
      <c r="E4" s="64" t="s">
        <v>89</v>
      </c>
      <c r="F4" s="65">
        <v>4252.42</v>
      </c>
      <c r="G4" s="62">
        <v>43586.0</v>
      </c>
      <c r="H4" s="62">
        <v>43585.0</v>
      </c>
      <c r="I4" s="61" t="s">
        <v>93</v>
      </c>
      <c r="J4" s="61" t="s">
        <v>96</v>
      </c>
      <c r="K4" s="63" t="s">
        <v>97</v>
      </c>
      <c r="L4" s="67">
        <v>-440.0</v>
      </c>
      <c r="M4" s="65">
        <v>102020.76</v>
      </c>
      <c r="N4" s="63"/>
      <c r="O4" s="66" t="b">
        <v>1</v>
      </c>
      <c r="P4" s="65">
        <v>7063.51</v>
      </c>
    </row>
    <row r="5">
      <c r="A5" s="62">
        <v>43560.0</v>
      </c>
      <c r="B5" s="62">
        <v>43927.0</v>
      </c>
      <c r="C5" s="61" t="s">
        <v>87</v>
      </c>
      <c r="D5" s="63" t="s">
        <v>88</v>
      </c>
      <c r="E5" s="64" t="s">
        <v>89</v>
      </c>
      <c r="F5" s="65">
        <v>4252.42</v>
      </c>
      <c r="G5" s="62">
        <v>43602.0</v>
      </c>
      <c r="H5" s="62">
        <v>43601.0</v>
      </c>
      <c r="I5" s="61" t="s">
        <v>93</v>
      </c>
      <c r="J5" s="63" t="s">
        <v>98</v>
      </c>
      <c r="K5" s="63" t="s">
        <v>99</v>
      </c>
      <c r="L5" s="65">
        <v>-40000.0</v>
      </c>
      <c r="M5" s="65">
        <v>62020.76</v>
      </c>
      <c r="N5" s="63"/>
      <c r="O5" s="66" t="b">
        <v>1</v>
      </c>
      <c r="P5" s="65">
        <v>7063.51</v>
      </c>
    </row>
    <row r="6">
      <c r="A6" s="62">
        <v>43560.0</v>
      </c>
      <c r="B6" s="62">
        <v>43927.0</v>
      </c>
      <c r="C6" s="61" t="s">
        <v>87</v>
      </c>
      <c r="D6" s="63" t="s">
        <v>88</v>
      </c>
      <c r="E6" s="64" t="s">
        <v>89</v>
      </c>
      <c r="F6" s="65">
        <v>4252.42</v>
      </c>
      <c r="G6" s="62">
        <v>43602.0</v>
      </c>
      <c r="H6" s="62">
        <v>43601.0</v>
      </c>
      <c r="I6" s="61" t="s">
        <v>93</v>
      </c>
      <c r="J6" s="63" t="s">
        <v>100</v>
      </c>
      <c r="K6" s="63" t="s">
        <v>101</v>
      </c>
      <c r="L6" s="65">
        <v>-15800.0</v>
      </c>
      <c r="M6" s="65">
        <v>46220.76</v>
      </c>
      <c r="N6" s="63"/>
      <c r="O6" s="66" t="b">
        <v>1</v>
      </c>
      <c r="P6" s="65">
        <v>7063.51</v>
      </c>
    </row>
    <row r="7">
      <c r="A7" s="62">
        <v>43560.0</v>
      </c>
      <c r="B7" s="62">
        <v>43927.0</v>
      </c>
      <c r="C7" s="61" t="s">
        <v>87</v>
      </c>
      <c r="D7" s="63" t="s">
        <v>88</v>
      </c>
      <c r="E7" s="64" t="s">
        <v>89</v>
      </c>
      <c r="F7" s="65">
        <v>4252.42</v>
      </c>
      <c r="G7" s="62">
        <v>43602.0</v>
      </c>
      <c r="H7" s="62">
        <v>43601.0</v>
      </c>
      <c r="I7" s="61" t="s">
        <v>93</v>
      </c>
      <c r="J7" s="63" t="s">
        <v>102</v>
      </c>
      <c r="K7" s="63" t="s">
        <v>103</v>
      </c>
      <c r="L7" s="65">
        <v>-40000.0</v>
      </c>
      <c r="M7" s="65">
        <v>6220.76</v>
      </c>
      <c r="N7" s="63"/>
      <c r="O7" s="66" t="b">
        <v>1</v>
      </c>
      <c r="P7" s="65">
        <v>7063.51</v>
      </c>
    </row>
    <row r="8">
      <c r="A8" s="62">
        <v>43560.0</v>
      </c>
      <c r="B8" s="62">
        <v>43927.0</v>
      </c>
      <c r="C8" s="61" t="s">
        <v>87</v>
      </c>
      <c r="D8" s="63" t="s">
        <v>88</v>
      </c>
      <c r="E8" s="64" t="s">
        <v>89</v>
      </c>
      <c r="F8" s="65">
        <v>4252.42</v>
      </c>
      <c r="G8" s="62">
        <v>43607.0</v>
      </c>
      <c r="H8" s="62">
        <v>43607.0</v>
      </c>
      <c r="I8" s="61" t="s">
        <v>90</v>
      </c>
      <c r="J8" s="63" t="s">
        <v>104</v>
      </c>
      <c r="K8" s="63" t="s">
        <v>105</v>
      </c>
      <c r="L8" s="65">
        <v>64272.4</v>
      </c>
      <c r="M8" s="65">
        <v>70493.16</v>
      </c>
      <c r="N8" s="63"/>
      <c r="O8" s="66" t="b">
        <v>1</v>
      </c>
      <c r="P8" s="65">
        <v>7063.51</v>
      </c>
    </row>
    <row r="9">
      <c r="A9" s="62">
        <v>43560.0</v>
      </c>
      <c r="B9" s="62">
        <v>43927.0</v>
      </c>
      <c r="C9" s="61" t="s">
        <v>87</v>
      </c>
      <c r="D9" s="63" t="s">
        <v>88</v>
      </c>
      <c r="E9" s="64" t="s">
        <v>89</v>
      </c>
      <c r="F9" s="65">
        <v>4252.42</v>
      </c>
      <c r="G9" s="62">
        <v>43607.0</v>
      </c>
      <c r="H9" s="62">
        <v>43607.0</v>
      </c>
      <c r="I9" s="61" t="s">
        <v>90</v>
      </c>
      <c r="J9" s="63" t="s">
        <v>106</v>
      </c>
      <c r="K9" s="63" t="s">
        <v>107</v>
      </c>
      <c r="L9" s="65">
        <v>1166.01</v>
      </c>
      <c r="M9" s="65">
        <v>71659.17</v>
      </c>
      <c r="N9" s="63"/>
      <c r="O9" s="66" t="b">
        <v>1</v>
      </c>
      <c r="P9" s="65">
        <v>7063.51</v>
      </c>
    </row>
    <row r="10">
      <c r="A10" s="62">
        <v>43560.0</v>
      </c>
      <c r="B10" s="62">
        <v>43927.0</v>
      </c>
      <c r="C10" s="61" t="s">
        <v>87</v>
      </c>
      <c r="D10" s="63" t="s">
        <v>88</v>
      </c>
      <c r="E10" s="64" t="s">
        <v>89</v>
      </c>
      <c r="F10" s="65">
        <v>4252.42</v>
      </c>
      <c r="G10" s="62">
        <v>43609.0</v>
      </c>
      <c r="H10" s="62">
        <v>43609.0</v>
      </c>
      <c r="I10" s="61" t="s">
        <v>93</v>
      </c>
      <c r="J10" s="63" t="s">
        <v>108</v>
      </c>
      <c r="K10" s="63" t="s">
        <v>109</v>
      </c>
      <c r="L10" s="65">
        <v>-2518.69</v>
      </c>
      <c r="M10" s="65">
        <v>69140.48</v>
      </c>
      <c r="N10" s="63"/>
      <c r="O10" s="66" t="b">
        <v>1</v>
      </c>
      <c r="P10" s="65">
        <v>7063.51</v>
      </c>
    </row>
    <row r="11">
      <c r="A11" s="62">
        <v>43560.0</v>
      </c>
      <c r="B11" s="62">
        <v>43927.0</v>
      </c>
      <c r="C11" s="61" t="s">
        <v>87</v>
      </c>
      <c r="D11" s="63" t="s">
        <v>88</v>
      </c>
      <c r="E11" s="64" t="s">
        <v>89</v>
      </c>
      <c r="F11" s="65">
        <v>4252.42</v>
      </c>
      <c r="G11" s="62">
        <v>43615.0</v>
      </c>
      <c r="H11" s="62">
        <v>43615.0</v>
      </c>
      <c r="I11" s="61" t="s">
        <v>90</v>
      </c>
      <c r="J11" s="63" t="s">
        <v>110</v>
      </c>
      <c r="K11" s="63" t="s">
        <v>111</v>
      </c>
      <c r="L11" s="65">
        <v>3854.91</v>
      </c>
      <c r="M11" s="65">
        <v>72995.39</v>
      </c>
      <c r="N11" s="63"/>
      <c r="O11" s="66" t="b">
        <v>1</v>
      </c>
      <c r="P11" s="65">
        <v>7063.51</v>
      </c>
    </row>
    <row r="12">
      <c r="A12" s="62">
        <v>43560.0</v>
      </c>
      <c r="B12" s="62">
        <v>43927.0</v>
      </c>
      <c r="C12" s="61" t="s">
        <v>87</v>
      </c>
      <c r="D12" s="63" t="s">
        <v>88</v>
      </c>
      <c r="E12" s="64" t="s">
        <v>89</v>
      </c>
      <c r="F12" s="65">
        <v>4252.42</v>
      </c>
      <c r="G12" s="62">
        <v>43621.0</v>
      </c>
      <c r="H12" s="62">
        <v>43609.0</v>
      </c>
      <c r="I12" s="61" t="s">
        <v>90</v>
      </c>
      <c r="J12" s="63" t="s">
        <v>112</v>
      </c>
      <c r="K12" s="63" t="s">
        <v>113</v>
      </c>
      <c r="L12" s="65">
        <v>145114.44</v>
      </c>
      <c r="M12" s="65">
        <v>218109.83</v>
      </c>
      <c r="N12" s="63"/>
      <c r="O12" s="66" t="b">
        <v>1</v>
      </c>
      <c r="P12" s="65">
        <v>7063.51</v>
      </c>
    </row>
    <row r="13">
      <c r="A13" s="62">
        <v>43560.0</v>
      </c>
      <c r="B13" s="62">
        <v>43927.0</v>
      </c>
      <c r="C13" s="61" t="s">
        <v>87</v>
      </c>
      <c r="D13" s="63" t="s">
        <v>88</v>
      </c>
      <c r="E13" s="64" t="s">
        <v>89</v>
      </c>
      <c r="F13" s="65">
        <v>4252.42</v>
      </c>
      <c r="G13" s="62">
        <v>43721.0</v>
      </c>
      <c r="H13" s="62">
        <v>43721.0</v>
      </c>
      <c r="I13" s="61" t="s">
        <v>93</v>
      </c>
      <c r="J13" s="63" t="s">
        <v>114</v>
      </c>
      <c r="K13" s="63" t="s">
        <v>115</v>
      </c>
      <c r="L13" s="65">
        <v>-100000.0</v>
      </c>
      <c r="M13" s="65">
        <v>118109.83</v>
      </c>
      <c r="N13" s="63"/>
      <c r="O13" s="66" t="b">
        <v>1</v>
      </c>
      <c r="P13" s="65">
        <v>7063.51</v>
      </c>
    </row>
    <row r="14">
      <c r="A14" s="62">
        <v>43560.0</v>
      </c>
      <c r="B14" s="62">
        <v>43927.0</v>
      </c>
      <c r="C14" s="61" t="s">
        <v>87</v>
      </c>
      <c r="D14" s="63" t="s">
        <v>88</v>
      </c>
      <c r="E14" s="64" t="s">
        <v>89</v>
      </c>
      <c r="F14" s="65">
        <v>4252.42</v>
      </c>
      <c r="G14" s="62">
        <v>43721.0</v>
      </c>
      <c r="H14" s="62">
        <v>43721.0</v>
      </c>
      <c r="I14" s="61" t="s">
        <v>93</v>
      </c>
      <c r="J14" s="63" t="s">
        <v>116</v>
      </c>
      <c r="K14" s="63" t="s">
        <v>117</v>
      </c>
      <c r="L14" s="65">
        <v>-100000.0</v>
      </c>
      <c r="M14" s="65">
        <v>18109.83</v>
      </c>
      <c r="N14" s="63"/>
      <c r="O14" s="66" t="b">
        <v>1</v>
      </c>
      <c r="P14" s="65">
        <v>7063.51</v>
      </c>
    </row>
    <row r="15">
      <c r="A15" s="62">
        <v>43560.0</v>
      </c>
      <c r="B15" s="62">
        <v>43927.0</v>
      </c>
      <c r="C15" s="61" t="s">
        <v>87</v>
      </c>
      <c r="D15" s="63" t="s">
        <v>88</v>
      </c>
      <c r="E15" s="64" t="s">
        <v>89</v>
      </c>
      <c r="F15" s="65">
        <v>4252.42</v>
      </c>
      <c r="G15" s="62">
        <v>43741.0</v>
      </c>
      <c r="H15" s="62">
        <v>43739.0</v>
      </c>
      <c r="I15" s="61" t="s">
        <v>90</v>
      </c>
      <c r="J15" s="63" t="s">
        <v>118</v>
      </c>
      <c r="K15" s="63" t="s">
        <v>119</v>
      </c>
      <c r="L15" s="65">
        <v>8363.77</v>
      </c>
      <c r="M15" s="65">
        <v>26473.6</v>
      </c>
      <c r="N15" s="63"/>
      <c r="O15" s="66" t="b">
        <v>1</v>
      </c>
      <c r="P15" s="65">
        <v>7063.51</v>
      </c>
    </row>
    <row r="16">
      <c r="A16" s="62">
        <v>43560.0</v>
      </c>
      <c r="B16" s="62">
        <v>43927.0</v>
      </c>
      <c r="C16" s="61" t="s">
        <v>87</v>
      </c>
      <c r="D16" s="63" t="s">
        <v>88</v>
      </c>
      <c r="E16" s="64" t="s">
        <v>89</v>
      </c>
      <c r="F16" s="65">
        <v>4252.42</v>
      </c>
      <c r="G16" s="62">
        <v>43801.0</v>
      </c>
      <c r="H16" s="68">
        <v>43782.0</v>
      </c>
      <c r="I16" s="61" t="s">
        <v>90</v>
      </c>
      <c r="J16" s="61" t="s">
        <v>120</v>
      </c>
      <c r="K16" s="63" t="s">
        <v>121</v>
      </c>
      <c r="L16" s="67">
        <v>459.37</v>
      </c>
      <c r="M16" s="65">
        <v>26932.97</v>
      </c>
      <c r="N16" s="63"/>
      <c r="O16" s="66" t="b">
        <v>1</v>
      </c>
      <c r="P16" s="65">
        <v>7063.51</v>
      </c>
    </row>
    <row r="17">
      <c r="A17" s="62">
        <v>43560.0</v>
      </c>
      <c r="B17" s="62">
        <v>43927.0</v>
      </c>
      <c r="C17" s="61" t="s">
        <v>87</v>
      </c>
      <c r="D17" s="63" t="s">
        <v>88</v>
      </c>
      <c r="E17" s="69" t="s">
        <v>89</v>
      </c>
      <c r="F17" s="65">
        <v>4252.42</v>
      </c>
      <c r="G17" s="68">
        <v>43811.0</v>
      </c>
      <c r="H17" s="68">
        <v>43810.0</v>
      </c>
      <c r="I17" s="61" t="s">
        <v>93</v>
      </c>
      <c r="J17" s="61" t="s">
        <v>122</v>
      </c>
      <c r="K17" s="63" t="s">
        <v>123</v>
      </c>
      <c r="L17" s="67">
        <v>-40.0</v>
      </c>
      <c r="M17" s="65">
        <v>26892.97</v>
      </c>
      <c r="N17" s="63"/>
      <c r="O17" s="66" t="b">
        <v>1</v>
      </c>
      <c r="P17" s="65">
        <v>7063.51</v>
      </c>
    </row>
    <row r="18">
      <c r="A18" s="62">
        <v>43560.0</v>
      </c>
      <c r="B18" s="62">
        <v>43927.0</v>
      </c>
      <c r="C18" s="61" t="s">
        <v>87</v>
      </c>
      <c r="D18" s="63" t="s">
        <v>88</v>
      </c>
      <c r="E18" s="64" t="s">
        <v>89</v>
      </c>
      <c r="F18" s="65">
        <v>4252.42</v>
      </c>
      <c r="G18" s="62">
        <v>43843.0</v>
      </c>
      <c r="H18" s="68">
        <v>43782.0</v>
      </c>
      <c r="I18" s="61" t="s">
        <v>90</v>
      </c>
      <c r="J18" s="63" t="s">
        <v>124</v>
      </c>
      <c r="K18" s="63" t="s">
        <v>125</v>
      </c>
      <c r="L18" s="65">
        <v>4211.35</v>
      </c>
      <c r="M18" s="65">
        <v>31104.32</v>
      </c>
      <c r="N18" s="63"/>
      <c r="O18" s="66" t="b">
        <v>1</v>
      </c>
      <c r="P18" s="65">
        <v>7063.51</v>
      </c>
    </row>
    <row r="19">
      <c r="A19" s="62">
        <v>43560.0</v>
      </c>
      <c r="B19" s="62">
        <v>43927.0</v>
      </c>
      <c r="C19" s="61" t="s">
        <v>87</v>
      </c>
      <c r="D19" s="63" t="s">
        <v>88</v>
      </c>
      <c r="E19" s="64" t="s">
        <v>89</v>
      </c>
      <c r="F19" s="65">
        <v>4252.42</v>
      </c>
      <c r="G19" s="62">
        <v>43868.0</v>
      </c>
      <c r="H19" s="62">
        <v>43868.0</v>
      </c>
      <c r="I19" s="61" t="s">
        <v>93</v>
      </c>
      <c r="J19" s="63" t="s">
        <v>126</v>
      </c>
      <c r="K19" s="63" t="s">
        <v>127</v>
      </c>
      <c r="L19" s="65">
        <v>-2912.05</v>
      </c>
      <c r="M19" s="65">
        <v>28192.27</v>
      </c>
      <c r="N19" s="63"/>
      <c r="O19" s="66" t="b">
        <v>1</v>
      </c>
      <c r="P19" s="65">
        <v>7063.51</v>
      </c>
    </row>
    <row r="20">
      <c r="A20" s="62">
        <v>43560.0</v>
      </c>
      <c r="B20" s="62">
        <v>43927.0</v>
      </c>
      <c r="C20" s="61" t="s">
        <v>87</v>
      </c>
      <c r="D20" s="63" t="s">
        <v>88</v>
      </c>
      <c r="E20" s="64" t="s">
        <v>89</v>
      </c>
      <c r="F20" s="65">
        <v>4252.42</v>
      </c>
      <c r="G20" s="62">
        <v>43868.0</v>
      </c>
      <c r="H20" s="62">
        <v>43864.0</v>
      </c>
      <c r="I20" s="61" t="s">
        <v>90</v>
      </c>
      <c r="J20" s="63" t="s">
        <v>128</v>
      </c>
      <c r="K20" s="63" t="s">
        <v>129</v>
      </c>
      <c r="L20" s="65">
        <v>1423.86</v>
      </c>
      <c r="M20" s="65">
        <v>29616.13</v>
      </c>
      <c r="N20" s="63"/>
      <c r="O20" s="66" t="b">
        <v>1</v>
      </c>
      <c r="P20" s="65">
        <v>7063.51</v>
      </c>
    </row>
    <row r="21">
      <c r="A21" s="62">
        <v>43560.0</v>
      </c>
      <c r="B21" s="62">
        <v>43927.0</v>
      </c>
      <c r="C21" s="61" t="s">
        <v>87</v>
      </c>
      <c r="D21" s="63" t="s">
        <v>88</v>
      </c>
      <c r="E21" s="64" t="s">
        <v>89</v>
      </c>
      <c r="F21" s="65">
        <v>4252.42</v>
      </c>
      <c r="G21" s="62">
        <v>43868.0</v>
      </c>
      <c r="H21" s="62">
        <v>43864.0</v>
      </c>
      <c r="I21" s="61" t="s">
        <v>90</v>
      </c>
      <c r="J21" s="61" t="s">
        <v>130</v>
      </c>
      <c r="K21" s="63" t="s">
        <v>131</v>
      </c>
      <c r="L21" s="67">
        <v>155.31</v>
      </c>
      <c r="M21" s="65">
        <v>29771.44</v>
      </c>
      <c r="N21" s="63"/>
      <c r="O21" s="66" t="b">
        <v>1</v>
      </c>
      <c r="P21" s="65">
        <v>7063.51</v>
      </c>
    </row>
    <row r="22">
      <c r="A22" s="62">
        <v>43560.0</v>
      </c>
      <c r="B22" s="62">
        <v>43927.0</v>
      </c>
      <c r="C22" s="61" t="s">
        <v>87</v>
      </c>
      <c r="D22" s="63" t="s">
        <v>88</v>
      </c>
      <c r="E22" s="64" t="s">
        <v>89</v>
      </c>
      <c r="F22" s="65">
        <v>4252.42</v>
      </c>
      <c r="G22" s="62">
        <v>43882.0</v>
      </c>
      <c r="H22" s="62">
        <v>43882.0</v>
      </c>
      <c r="I22" s="61" t="s">
        <v>93</v>
      </c>
      <c r="J22" s="63" t="s">
        <v>132</v>
      </c>
      <c r="K22" s="63" t="s">
        <v>133</v>
      </c>
      <c r="L22" s="65">
        <v>-20000.0</v>
      </c>
      <c r="M22" s="65">
        <v>9771.44</v>
      </c>
      <c r="N22" s="63"/>
      <c r="O22" s="66" t="b">
        <v>1</v>
      </c>
      <c r="P22" s="65">
        <v>7063.51</v>
      </c>
    </row>
    <row r="23">
      <c r="A23" s="62">
        <v>43560.0</v>
      </c>
      <c r="B23" s="62">
        <v>43927.0</v>
      </c>
      <c r="C23" s="61" t="s">
        <v>87</v>
      </c>
      <c r="D23" s="63" t="s">
        <v>88</v>
      </c>
      <c r="E23" s="64" t="s">
        <v>89</v>
      </c>
      <c r="F23" s="65">
        <v>4252.42</v>
      </c>
      <c r="G23" s="62">
        <v>43901.0</v>
      </c>
      <c r="H23" s="62">
        <v>43900.0</v>
      </c>
      <c r="I23" s="61" t="s">
        <v>93</v>
      </c>
      <c r="J23" s="61" t="s">
        <v>134</v>
      </c>
      <c r="K23" s="63" t="s">
        <v>135</v>
      </c>
      <c r="L23" s="67">
        <v>-67.93</v>
      </c>
      <c r="M23" s="65">
        <v>9703.51</v>
      </c>
      <c r="N23" s="63"/>
      <c r="O23" s="66" t="b">
        <v>1</v>
      </c>
      <c r="P23" s="65">
        <v>7063.51</v>
      </c>
    </row>
    <row r="24">
      <c r="A24" s="62">
        <v>43560.0</v>
      </c>
      <c r="B24" s="62">
        <v>43927.0</v>
      </c>
      <c r="C24" s="61" t="s">
        <v>87</v>
      </c>
      <c r="D24" s="63" t="s">
        <v>88</v>
      </c>
      <c r="E24" s="64" t="s">
        <v>89</v>
      </c>
      <c r="F24" s="65">
        <v>4252.42</v>
      </c>
      <c r="G24" s="62">
        <v>43923.0</v>
      </c>
      <c r="H24" s="62">
        <v>43920.0</v>
      </c>
      <c r="I24" s="61" t="s">
        <v>93</v>
      </c>
      <c r="J24" s="63" t="s">
        <v>136</v>
      </c>
      <c r="K24" s="63" t="s">
        <v>95</v>
      </c>
      <c r="L24" s="65">
        <v>-2640.0</v>
      </c>
      <c r="M24" s="65">
        <v>7063.51</v>
      </c>
      <c r="N24" s="63"/>
      <c r="O24" s="66" t="b">
        <v>1</v>
      </c>
      <c r="P24" s="65">
        <v>7063.51</v>
      </c>
    </row>
  </sheetData>
  <drawing r:id="rId1"/>
</worksheet>
</file>