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Scheme Files\PP Schemes\The\The Wisdom Pension Fund\Deeds and Doc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K92" i="1" l="1"/>
  <c r="H92" i="1"/>
  <c r="F92" i="1"/>
  <c r="D92" i="1"/>
  <c r="B92" i="1"/>
  <c r="B84" i="1" l="1"/>
  <c r="B76" i="1"/>
  <c r="B68" i="1"/>
  <c r="B60" i="1"/>
  <c r="B52" i="1"/>
  <c r="B45" i="1"/>
  <c r="B36" i="1"/>
  <c r="B28" i="1"/>
  <c r="B21" i="1"/>
  <c r="B14" i="1"/>
  <c r="G36" i="1" l="1"/>
  <c r="E36" i="1"/>
  <c r="L36" i="1"/>
  <c r="I36" i="1"/>
</calcChain>
</file>

<file path=xl/sharedStrings.xml><?xml version="1.0" encoding="utf-8"?>
<sst xmlns="http://schemas.openxmlformats.org/spreadsheetml/2006/main" count="94" uniqueCount="31">
  <si>
    <t>Property</t>
  </si>
  <si>
    <t>Cash at bank</t>
  </si>
  <si>
    <t>Loan</t>
  </si>
  <si>
    <t>Contribution</t>
  </si>
  <si>
    <t>Kim</t>
  </si>
  <si>
    <t>Transfer-in</t>
  </si>
  <si>
    <t>Total</t>
  </si>
  <si>
    <t>PCLS</t>
  </si>
  <si>
    <t>Investment</t>
  </si>
  <si>
    <t>Wisdom Pension Fund</t>
  </si>
  <si>
    <t>Scheme commenced 15 January 1998</t>
  </si>
  <si>
    <t>Kim assets £</t>
  </si>
  <si>
    <t>Kim assets %</t>
  </si>
  <si>
    <t>Nick uncrystallised £</t>
  </si>
  <si>
    <t>Nick uncrystallised %</t>
  </si>
  <si>
    <t>Nick - 4/10/07 crystallised £</t>
  </si>
  <si>
    <t>Nick - 4/10/07 crystallised %</t>
  </si>
  <si>
    <t>Nick - 31/10/08 crystallised £</t>
  </si>
  <si>
    <t>Nick - 31/10/08 crystallised %</t>
  </si>
  <si>
    <t>Property Acquisition</t>
  </si>
  <si>
    <t>13 South Road, Hayards Heath</t>
  </si>
  <si>
    <t>Nick - 23/03/10 crystallised £</t>
  </si>
  <si>
    <t>Nick 23/3/10 crystallised %</t>
  </si>
  <si>
    <t>AMEND RETURN?</t>
  </si>
  <si>
    <t>C277T744             £40,289.57</t>
  </si>
  <si>
    <t>B992E720             £235,464.09</t>
  </si>
  <si>
    <t>C116P426             £28,619.89</t>
  </si>
  <si>
    <t>C131M801           £44,380.85</t>
  </si>
  <si>
    <t>C173B327             £52,992.84</t>
  </si>
  <si>
    <t>C231M797           £41,793.65</t>
  </si>
  <si>
    <t>PCLS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</si>
</sst>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17" fontId="0" fillId="0" borderId="0" xfId="0" applyNumberFormat="1"/>
    <xf numFmtId="44" fontId="0" fillId="0" borderId="0" xfId="0" applyNumberFormat="1"/>
    <xf numFmtId="4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44" fontId="0" fillId="0" borderId="0" xfId="0" applyNumberFormat="1" applyFill="1"/>
    <xf numFmtId="44" fontId="0" fillId="0" borderId="0" xfId="0" applyNumberFormat="1" applyFill="1" applyBorder="1"/>
    <xf numFmtId="14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wrapText="1"/>
    </xf>
    <xf numFmtId="10" fontId="1" fillId="0" borderId="0" xfId="1" applyNumberFormat="1" applyFont="1" applyFill="1" applyAlignment="1">
      <alignment wrapText="1"/>
    </xf>
    <xf numFmtId="0" fontId="1" fillId="0" borderId="0" xfId="0" applyFont="1" applyAlignment="1">
      <alignment wrapText="1"/>
    </xf>
    <xf numFmtId="44" fontId="1" fillId="0" borderId="1" xfId="0" applyNumberFormat="1" applyFont="1" applyFill="1" applyBorder="1"/>
    <xf numFmtId="0" fontId="1" fillId="0" borderId="0" xfId="0" applyFont="1" applyFill="1"/>
    <xf numFmtId="10" fontId="1" fillId="0" borderId="0" xfId="1" applyNumberFormat="1" applyFont="1" applyFill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22" workbookViewId="0">
      <pane ySplit="15" topLeftCell="A85" activePane="bottomLeft" state="frozen"/>
      <selection activeCell="A22" sqref="A22"/>
      <selection pane="bottomLeft" activeCell="J94" sqref="J94"/>
    </sheetView>
  </sheetViews>
  <sheetFormatPr defaultRowHeight="15" x14ac:dyDescent="0.25"/>
  <cols>
    <col min="1" max="1" width="12" bestFit="1" customWidth="1"/>
    <col min="2" max="2" width="20.85546875" style="2" bestFit="1" customWidth="1"/>
    <col min="3" max="3" width="12.5703125" bestFit="1" customWidth="1"/>
    <col min="4" max="4" width="16.5703125" customWidth="1"/>
    <col min="5" max="5" width="16.28515625" customWidth="1"/>
    <col min="6" max="6" width="12.7109375" bestFit="1" customWidth="1"/>
    <col min="7" max="9" width="12.7109375" customWidth="1"/>
    <col min="10" max="10" width="10.5703125" bestFit="1" customWidth="1"/>
    <col min="11" max="11" width="14.28515625" bestFit="1" customWidth="1"/>
    <col min="12" max="12" width="12.28515625" bestFit="1" customWidth="1"/>
  </cols>
  <sheetData>
    <row r="1" spans="1:12" x14ac:dyDescent="0.25">
      <c r="A1" s="4" t="s">
        <v>9</v>
      </c>
    </row>
    <row r="2" spans="1:12" x14ac:dyDescent="0.25">
      <c r="A2" s="4" t="s">
        <v>10</v>
      </c>
    </row>
    <row r="4" spans="1:12" s="5" customFormat="1" ht="60" x14ac:dyDescent="0.25">
      <c r="B4" s="6"/>
      <c r="C4" s="5" t="s">
        <v>6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4</v>
      </c>
      <c r="K4" s="5" t="s">
        <v>11</v>
      </c>
      <c r="L4" s="5" t="s">
        <v>12</v>
      </c>
    </row>
    <row r="5" spans="1:12" x14ac:dyDescent="0.25">
      <c r="A5" s="1">
        <v>35886</v>
      </c>
      <c r="B5" s="2" t="s">
        <v>3</v>
      </c>
      <c r="C5" s="2">
        <v>70000</v>
      </c>
      <c r="D5" s="2">
        <v>68000</v>
      </c>
      <c r="E5" s="2"/>
      <c r="F5" s="2"/>
      <c r="G5" s="2"/>
      <c r="H5" s="2"/>
      <c r="I5" s="2"/>
      <c r="J5" s="2">
        <v>2000</v>
      </c>
      <c r="K5" s="2"/>
    </row>
    <row r="6" spans="1:12" x14ac:dyDescent="0.25">
      <c r="A6" s="7">
        <v>35951</v>
      </c>
      <c r="B6" s="2" t="s">
        <v>19</v>
      </c>
      <c r="C6" s="2">
        <v>205000</v>
      </c>
      <c r="D6" s="2" t="s">
        <v>20</v>
      </c>
      <c r="E6" s="2"/>
      <c r="F6" s="2"/>
      <c r="G6" s="2"/>
      <c r="H6" s="2"/>
      <c r="I6" s="2"/>
      <c r="J6" s="2"/>
      <c r="K6" s="2"/>
    </row>
    <row r="7" spans="1:12" x14ac:dyDescent="0.25">
      <c r="A7" s="1">
        <v>36251</v>
      </c>
      <c r="B7" s="2" t="s">
        <v>5</v>
      </c>
      <c r="C7" s="2">
        <v>53811</v>
      </c>
      <c r="D7" s="2">
        <v>53811</v>
      </c>
      <c r="E7" s="2"/>
      <c r="F7" s="2"/>
      <c r="G7" s="2"/>
      <c r="H7" s="2"/>
      <c r="I7" s="2"/>
      <c r="J7" s="2"/>
      <c r="K7" s="2"/>
    </row>
    <row r="8" spans="1:12" x14ac:dyDescent="0.25">
      <c r="C8" s="2"/>
      <c r="D8" s="2"/>
      <c r="E8" s="2"/>
      <c r="F8" s="2"/>
      <c r="G8" s="2"/>
      <c r="H8" s="2"/>
      <c r="I8" s="2"/>
      <c r="J8" s="2"/>
      <c r="K8" s="2"/>
    </row>
    <row r="9" spans="1:12" x14ac:dyDescent="0.25">
      <c r="A9" s="1">
        <v>39173</v>
      </c>
      <c r="B9" s="2" t="s">
        <v>3</v>
      </c>
      <c r="C9" s="2">
        <v>12500</v>
      </c>
      <c r="D9" s="2">
        <v>12500</v>
      </c>
      <c r="E9" s="2"/>
      <c r="F9" s="2"/>
      <c r="G9" s="2"/>
      <c r="H9" s="2"/>
      <c r="I9" s="2"/>
      <c r="J9" s="2">
        <v>0</v>
      </c>
      <c r="K9" s="2"/>
    </row>
    <row r="10" spans="1:12" x14ac:dyDescent="0.25">
      <c r="A10" s="1"/>
      <c r="B10" s="2" t="s">
        <v>7</v>
      </c>
      <c r="C10" s="2">
        <v>0</v>
      </c>
      <c r="D10" s="2">
        <v>0</v>
      </c>
      <c r="E10" s="2"/>
      <c r="F10" s="2"/>
      <c r="G10" s="2"/>
      <c r="H10" s="2"/>
      <c r="I10" s="2"/>
      <c r="J10" s="2">
        <v>0</v>
      </c>
      <c r="K10" s="2"/>
    </row>
    <row r="11" spans="1:12" x14ac:dyDescent="0.25">
      <c r="A11" t="s">
        <v>0</v>
      </c>
      <c r="B11" s="2">
        <v>595000</v>
      </c>
      <c r="C11" s="2"/>
      <c r="D11" s="2"/>
      <c r="E11" s="2"/>
      <c r="F11" s="2"/>
      <c r="G11" s="2"/>
      <c r="H11" s="2"/>
      <c r="I11" s="2"/>
      <c r="J11" s="2"/>
      <c r="K11" s="2"/>
    </row>
    <row r="12" spans="1:12" x14ac:dyDescent="0.25">
      <c r="A12" t="s">
        <v>1</v>
      </c>
      <c r="B12" s="2">
        <v>146115</v>
      </c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25">
      <c r="A13" t="s">
        <v>2</v>
      </c>
      <c r="B13" s="2">
        <v>21240</v>
      </c>
      <c r="C13" s="2"/>
      <c r="D13" s="2"/>
      <c r="E13" s="2"/>
      <c r="F13" s="2"/>
      <c r="G13" s="2"/>
      <c r="H13" s="2"/>
      <c r="I13" s="2"/>
      <c r="J13" s="2"/>
      <c r="K13" s="2"/>
    </row>
    <row r="14" spans="1:12" ht="15.75" thickBot="1" x14ac:dyDescent="0.3">
      <c r="B14" s="3">
        <f>SUM(B11:B13)</f>
        <v>762355</v>
      </c>
      <c r="C14" s="2"/>
      <c r="D14" s="2"/>
      <c r="E14" s="2"/>
      <c r="F14" s="2"/>
      <c r="G14" s="2"/>
      <c r="H14" s="2"/>
      <c r="I14" s="2"/>
      <c r="J14" s="2"/>
      <c r="K14" s="2"/>
    </row>
    <row r="15" spans="1:12" ht="15.75" thickTop="1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25">
      <c r="A16" s="1">
        <v>39539</v>
      </c>
      <c r="B16" s="2" t="s">
        <v>3</v>
      </c>
      <c r="C16" s="2">
        <v>0</v>
      </c>
      <c r="D16" s="2">
        <v>0</v>
      </c>
      <c r="E16" s="2"/>
      <c r="F16" s="2"/>
      <c r="G16" s="2"/>
      <c r="H16" s="2"/>
      <c r="I16" s="2"/>
      <c r="J16" s="2">
        <v>0</v>
      </c>
      <c r="K16" s="2"/>
    </row>
    <row r="17" spans="1:11" x14ac:dyDescent="0.25">
      <c r="A17" s="1"/>
      <c r="B17" s="2" t="s">
        <v>7</v>
      </c>
      <c r="C17" s="2">
        <v>75000</v>
      </c>
      <c r="D17" s="2">
        <v>75000</v>
      </c>
      <c r="E17" s="2"/>
      <c r="F17" s="2"/>
      <c r="G17" s="2">
        <v>300000</v>
      </c>
      <c r="H17" s="2"/>
      <c r="I17" s="2"/>
      <c r="J17" s="2">
        <v>0</v>
      </c>
      <c r="K17" s="2"/>
    </row>
    <row r="18" spans="1:11" x14ac:dyDescent="0.25">
      <c r="A18" t="s">
        <v>0</v>
      </c>
      <c r="B18" s="2">
        <v>595000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t="s">
        <v>1</v>
      </c>
      <c r="B19" s="2">
        <v>125205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t="s">
        <v>2</v>
      </c>
      <c r="B20" s="2">
        <v>14579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5.75" thickBot="1" x14ac:dyDescent="0.3">
      <c r="B21" s="3">
        <f>SUM(B18:B20)</f>
        <v>734784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 ht="15.75" thickTop="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">
        <v>39904</v>
      </c>
      <c r="B23" s="2" t="s">
        <v>3</v>
      </c>
      <c r="C23" s="2">
        <v>0</v>
      </c>
      <c r="D23" s="2">
        <v>0</v>
      </c>
      <c r="E23" s="2"/>
      <c r="F23" s="2"/>
      <c r="G23" s="2"/>
      <c r="H23" s="2"/>
      <c r="I23" s="2"/>
      <c r="J23" s="2">
        <v>0</v>
      </c>
      <c r="K23" s="2"/>
    </row>
    <row r="24" spans="1:11" x14ac:dyDescent="0.25">
      <c r="A24" s="1"/>
      <c r="B24" s="2" t="s">
        <v>7</v>
      </c>
      <c r="C24" s="2">
        <v>50000</v>
      </c>
      <c r="D24" s="2">
        <v>50000</v>
      </c>
      <c r="E24" s="2"/>
      <c r="F24" s="2"/>
      <c r="G24" s="2">
        <v>200000</v>
      </c>
      <c r="H24" s="2"/>
      <c r="I24" s="2"/>
      <c r="J24" s="2">
        <v>0</v>
      </c>
      <c r="K24" s="2"/>
    </row>
    <row r="25" spans="1:11" x14ac:dyDescent="0.25">
      <c r="A25" t="s">
        <v>0</v>
      </c>
      <c r="B25" s="2">
        <v>575000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t="s">
        <v>1</v>
      </c>
      <c r="B26" s="2">
        <v>131913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t="s">
        <v>2</v>
      </c>
      <c r="B27" s="2">
        <v>5335</v>
      </c>
      <c r="C27" s="2"/>
      <c r="D27" s="2"/>
      <c r="E27" s="2"/>
      <c r="F27" s="2"/>
      <c r="G27" s="2"/>
      <c r="H27" s="2"/>
      <c r="I27" s="2"/>
      <c r="J27" s="2"/>
      <c r="K27" s="2"/>
    </row>
    <row r="28" spans="1:11" ht="15.75" thickBot="1" x14ac:dyDescent="0.3">
      <c r="B28" s="3">
        <f>SUM(B25:B27)</f>
        <v>712248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 ht="15.75" thickTop="1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">
        <v>40269</v>
      </c>
      <c r="B30" s="2" t="s">
        <v>3</v>
      </c>
      <c r="C30" s="2">
        <v>0</v>
      </c>
      <c r="D30" s="2">
        <v>0</v>
      </c>
      <c r="E30" s="2"/>
      <c r="F30" s="2"/>
      <c r="G30" s="2"/>
      <c r="H30" s="2"/>
      <c r="I30" s="2"/>
      <c r="J30" s="2">
        <v>0</v>
      </c>
      <c r="K30" s="2"/>
    </row>
    <row r="31" spans="1:11" x14ac:dyDescent="0.25">
      <c r="A31" s="1"/>
      <c r="B31" s="2" t="s">
        <v>7</v>
      </c>
      <c r="C31" s="2">
        <v>0</v>
      </c>
      <c r="D31" s="2">
        <v>0</v>
      </c>
      <c r="E31" s="2"/>
      <c r="F31" s="2"/>
      <c r="G31" s="2"/>
      <c r="H31" s="2"/>
      <c r="I31" s="2"/>
      <c r="J31" s="2">
        <v>0</v>
      </c>
      <c r="K31" s="2"/>
    </row>
    <row r="32" spans="1:11" x14ac:dyDescent="0.25">
      <c r="A32" t="s">
        <v>0</v>
      </c>
      <c r="B32" s="2">
        <v>530000</v>
      </c>
      <c r="C32" s="2"/>
      <c r="D32" s="2"/>
      <c r="E32" s="2"/>
      <c r="F32" s="2"/>
      <c r="G32" s="2"/>
      <c r="H32" s="2"/>
      <c r="I32" s="2"/>
      <c r="J32" s="2"/>
      <c r="K32" s="2"/>
    </row>
    <row r="33" spans="1:12" x14ac:dyDescent="0.25">
      <c r="A33" t="s">
        <v>1</v>
      </c>
      <c r="B33" s="2">
        <v>181305</v>
      </c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5">
      <c r="A34" t="s">
        <v>2</v>
      </c>
      <c r="B34" s="2">
        <v>0</v>
      </c>
      <c r="C34" s="2"/>
      <c r="D34" s="2"/>
      <c r="E34" s="2"/>
      <c r="F34" s="2"/>
      <c r="G34" s="2"/>
      <c r="H34" s="2"/>
      <c r="I34" s="2"/>
      <c r="J34" s="2"/>
      <c r="K34" s="2"/>
    </row>
    <row r="35" spans="1:12" s="4" customFormat="1" ht="60" x14ac:dyDescent="0.25">
      <c r="A35" s="12">
        <v>40260</v>
      </c>
      <c r="B35" s="13" t="s">
        <v>7</v>
      </c>
      <c r="C35" s="13">
        <v>-67520.75</v>
      </c>
      <c r="D35" s="14" t="s">
        <v>21</v>
      </c>
      <c r="E35" s="15" t="s">
        <v>22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4</v>
      </c>
      <c r="K35" s="16" t="s">
        <v>11</v>
      </c>
      <c r="L35" s="16" t="s">
        <v>12</v>
      </c>
    </row>
    <row r="36" spans="1:12" s="18" customFormat="1" ht="15.75" thickBot="1" x14ac:dyDescent="0.3">
      <c r="A36" s="12">
        <v>40260</v>
      </c>
      <c r="B36" s="17">
        <f>SUM(B32:B34)</f>
        <v>711305</v>
      </c>
      <c r="D36" s="13">
        <v>270083</v>
      </c>
      <c r="E36" s="19">
        <f>D36/B36</f>
        <v>0.37970069098347403</v>
      </c>
      <c r="F36" s="13">
        <v>242840</v>
      </c>
      <c r="G36" s="19">
        <f>F36/B36</f>
        <v>0.34140066497494043</v>
      </c>
      <c r="H36" s="13">
        <v>147738</v>
      </c>
      <c r="I36" s="19">
        <f>H36/B36</f>
        <v>0.20769993181546595</v>
      </c>
      <c r="J36" s="13"/>
      <c r="K36" s="13">
        <v>50645</v>
      </c>
      <c r="L36" s="19">
        <f>K36/B36</f>
        <v>7.1200118092801259E-2</v>
      </c>
    </row>
    <row r="37" spans="1:12" s="9" customFormat="1" ht="15.75" thickTop="1" x14ac:dyDescent="0.25">
      <c r="A37" s="8"/>
      <c r="B37" s="11"/>
    </row>
    <row r="38" spans="1:12" s="9" customFormat="1" x14ac:dyDescent="0.25">
      <c r="D38" s="10"/>
      <c r="E38" s="10"/>
      <c r="F38" s="10"/>
      <c r="G38" s="10"/>
      <c r="H38" s="10"/>
      <c r="I38" s="10"/>
      <c r="J38" s="10"/>
      <c r="K38" s="10"/>
    </row>
    <row r="39" spans="1:12" x14ac:dyDescent="0.25">
      <c r="C39" s="2"/>
      <c r="D39" s="2"/>
      <c r="E39" s="2"/>
      <c r="F39" s="2"/>
      <c r="G39" s="2"/>
      <c r="H39" s="2"/>
      <c r="I39" s="2"/>
      <c r="J39" s="2"/>
      <c r="K39" s="2"/>
    </row>
    <row r="40" spans="1:12" x14ac:dyDescent="0.25">
      <c r="A40" s="1">
        <v>40634</v>
      </c>
      <c r="B40" s="2" t="s">
        <v>3</v>
      </c>
      <c r="C40" s="2">
        <v>0</v>
      </c>
      <c r="D40" s="2">
        <v>0</v>
      </c>
      <c r="E40" s="2"/>
      <c r="F40" s="2"/>
      <c r="G40" s="2"/>
      <c r="H40" s="2"/>
      <c r="I40" s="2"/>
      <c r="J40" s="2">
        <v>0</v>
      </c>
      <c r="K40" s="2"/>
    </row>
    <row r="41" spans="1:12" x14ac:dyDescent="0.25">
      <c r="A41" s="1"/>
      <c r="B41" s="2" t="s">
        <v>7</v>
      </c>
      <c r="C41" s="2">
        <v>0</v>
      </c>
      <c r="D41" s="2">
        <v>0</v>
      </c>
      <c r="E41" s="2"/>
      <c r="F41" s="2"/>
      <c r="G41" s="2"/>
      <c r="H41" s="2"/>
      <c r="I41" s="2"/>
      <c r="J41" s="2">
        <v>0</v>
      </c>
      <c r="K41" s="2"/>
    </row>
    <row r="42" spans="1:12" x14ac:dyDescent="0.25">
      <c r="A42" t="s">
        <v>0</v>
      </c>
      <c r="B42" s="2">
        <v>200000</v>
      </c>
      <c r="C42" s="2"/>
      <c r="D42" s="2"/>
      <c r="E42" s="2"/>
      <c r="F42" s="2"/>
      <c r="G42" s="2"/>
      <c r="H42" s="2"/>
      <c r="I42" s="2"/>
      <c r="J42" s="2"/>
      <c r="K42" s="2"/>
    </row>
    <row r="43" spans="1:12" x14ac:dyDescent="0.25">
      <c r="A43" t="s">
        <v>1</v>
      </c>
      <c r="B43" s="2">
        <v>156434</v>
      </c>
      <c r="C43" s="2"/>
      <c r="D43" s="2"/>
      <c r="E43" s="2"/>
      <c r="F43" s="2"/>
      <c r="G43" s="2"/>
      <c r="H43" s="2"/>
      <c r="I43" s="2"/>
      <c r="J43" s="2"/>
      <c r="K43" s="2"/>
    </row>
    <row r="44" spans="1:12" x14ac:dyDescent="0.25">
      <c r="A44" t="s">
        <v>2</v>
      </c>
      <c r="B44" s="2">
        <v>0</v>
      </c>
      <c r="C44" s="2"/>
      <c r="D44" s="2"/>
      <c r="E44" s="2"/>
      <c r="F44" s="2"/>
      <c r="G44" s="2"/>
      <c r="H44" s="2"/>
      <c r="I44" s="2"/>
      <c r="J44" s="2"/>
      <c r="K44" s="2"/>
    </row>
    <row r="45" spans="1:12" ht="15.75" thickBot="1" x14ac:dyDescent="0.3">
      <c r="B45" s="3">
        <f>SUM(B42:B44)</f>
        <v>356434</v>
      </c>
      <c r="C45" s="2" t="s">
        <v>23</v>
      </c>
      <c r="D45" s="2"/>
      <c r="E45" s="2"/>
      <c r="F45" s="2"/>
      <c r="G45" s="2"/>
      <c r="H45" s="2"/>
      <c r="I45" s="2"/>
      <c r="J45" s="2"/>
      <c r="K45" s="2"/>
    </row>
    <row r="46" spans="1:12" ht="15.75" thickTop="1" x14ac:dyDescent="0.25">
      <c r="C46" s="2"/>
      <c r="D46" s="2"/>
      <c r="E46" s="2"/>
      <c r="F46" s="2"/>
      <c r="G46" s="2"/>
      <c r="H46" s="2"/>
      <c r="I46" s="2"/>
      <c r="J46" s="2"/>
      <c r="K46" s="2"/>
    </row>
    <row r="47" spans="1:12" x14ac:dyDescent="0.25">
      <c r="A47" s="1">
        <v>41000</v>
      </c>
      <c r="B47" s="2" t="s">
        <v>3</v>
      </c>
      <c r="C47" s="2">
        <v>0</v>
      </c>
      <c r="D47" s="2">
        <v>0</v>
      </c>
      <c r="E47" s="2"/>
      <c r="F47" s="2"/>
      <c r="G47" s="2"/>
      <c r="H47" s="2"/>
      <c r="I47" s="2"/>
      <c r="J47" s="2">
        <v>0</v>
      </c>
      <c r="K47" s="2"/>
    </row>
    <row r="48" spans="1:12" x14ac:dyDescent="0.25">
      <c r="A48" s="1"/>
      <c r="B48" s="2" t="s">
        <v>7</v>
      </c>
      <c r="C48" s="2">
        <v>0</v>
      </c>
      <c r="D48" s="2">
        <v>0</v>
      </c>
      <c r="E48" s="2"/>
      <c r="F48" s="2"/>
      <c r="G48" s="2"/>
      <c r="H48" s="2"/>
      <c r="I48" s="2"/>
      <c r="J48" s="2">
        <v>0</v>
      </c>
      <c r="K48" s="2"/>
    </row>
    <row r="49" spans="1:11" x14ac:dyDescent="0.25">
      <c r="A49" t="s">
        <v>0</v>
      </c>
      <c r="B49" s="2">
        <v>200000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t="s">
        <v>1</v>
      </c>
      <c r="B50" s="2">
        <v>194724</v>
      </c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t="s">
        <v>2</v>
      </c>
      <c r="B51" s="2">
        <v>0</v>
      </c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 x14ac:dyDescent="0.3">
      <c r="B52" s="3">
        <f>SUM(B49:B51)</f>
        <v>394724</v>
      </c>
      <c r="C52" s="2"/>
      <c r="D52" s="2"/>
      <c r="E52" s="2"/>
      <c r="F52" s="2"/>
      <c r="G52" s="2"/>
      <c r="H52" s="2"/>
      <c r="I52" s="2"/>
      <c r="J52" s="2"/>
      <c r="K52" s="2"/>
    </row>
    <row r="53" spans="1:11" ht="15.75" thickTop="1" x14ac:dyDescent="0.25"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">
        <v>41365</v>
      </c>
      <c r="B54" s="2" t="s">
        <v>3</v>
      </c>
      <c r="C54" s="2">
        <v>0</v>
      </c>
      <c r="D54" s="2">
        <v>0</v>
      </c>
      <c r="E54" s="2"/>
      <c r="F54" s="2"/>
      <c r="G54" s="2"/>
      <c r="H54" s="2"/>
      <c r="I54" s="2"/>
      <c r="J54" s="2">
        <v>0</v>
      </c>
      <c r="K54" s="2"/>
    </row>
    <row r="55" spans="1:11" x14ac:dyDescent="0.25">
      <c r="A55" s="1"/>
      <c r="B55" s="2" t="s">
        <v>7</v>
      </c>
      <c r="C55" s="2">
        <v>0</v>
      </c>
      <c r="D55" s="2">
        <v>0</v>
      </c>
      <c r="E55" s="2"/>
      <c r="F55" s="2"/>
      <c r="G55" s="2"/>
      <c r="H55" s="2"/>
      <c r="I55" s="2"/>
      <c r="J55" s="2">
        <v>0</v>
      </c>
      <c r="K55" s="2"/>
    </row>
    <row r="56" spans="1:11" x14ac:dyDescent="0.25">
      <c r="A56" t="s">
        <v>0</v>
      </c>
      <c r="B56" s="2">
        <v>200000</v>
      </c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t="s">
        <v>1</v>
      </c>
      <c r="B57" s="2">
        <v>27913</v>
      </c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t="s">
        <v>2</v>
      </c>
      <c r="B58" s="2">
        <v>0</v>
      </c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t="s">
        <v>8</v>
      </c>
      <c r="B59" s="2">
        <v>235684</v>
      </c>
      <c r="C59" s="2"/>
      <c r="D59" s="2"/>
      <c r="E59" s="2"/>
      <c r="F59" s="2"/>
      <c r="G59" s="2"/>
      <c r="H59" s="2"/>
      <c r="I59" s="2"/>
      <c r="J59" s="2"/>
      <c r="K59" s="2"/>
    </row>
    <row r="60" spans="1:11" ht="15.75" thickBot="1" x14ac:dyDescent="0.3">
      <c r="B60" s="3">
        <f>SUM(B56:B59)</f>
        <v>463597</v>
      </c>
      <c r="C60" s="2"/>
      <c r="D60" s="2"/>
      <c r="E60" s="2"/>
      <c r="F60" s="2"/>
      <c r="G60" s="2"/>
      <c r="H60" s="2"/>
      <c r="I60" s="2"/>
      <c r="J60" s="2"/>
      <c r="K60" s="2"/>
    </row>
    <row r="61" spans="1:11" ht="15.75" thickTop="1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">
        <v>41730</v>
      </c>
      <c r="B62" s="2" t="s">
        <v>3</v>
      </c>
      <c r="C62" s="2">
        <v>0</v>
      </c>
      <c r="D62" s="2">
        <v>0</v>
      </c>
      <c r="E62" s="2"/>
      <c r="F62" s="2"/>
      <c r="G62" s="2"/>
      <c r="H62" s="2"/>
      <c r="I62" s="2"/>
      <c r="J62" s="2">
        <v>0</v>
      </c>
      <c r="K62" s="2"/>
    </row>
    <row r="63" spans="1:11" x14ac:dyDescent="0.25">
      <c r="A63" s="1"/>
      <c r="B63" s="2" t="s">
        <v>7</v>
      </c>
      <c r="C63" s="2">
        <v>0</v>
      </c>
      <c r="D63" s="2">
        <v>0</v>
      </c>
      <c r="E63" s="2"/>
      <c r="F63" s="2"/>
      <c r="G63" s="2"/>
      <c r="H63" s="2"/>
      <c r="I63" s="2"/>
      <c r="J63" s="2">
        <v>0</v>
      </c>
      <c r="K63" s="2"/>
    </row>
    <row r="64" spans="1:11" x14ac:dyDescent="0.25">
      <c r="A64" t="s">
        <v>0</v>
      </c>
      <c r="B64" s="2">
        <v>550000</v>
      </c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t="s">
        <v>1</v>
      </c>
      <c r="B65" s="2">
        <v>6924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t="s">
        <v>2</v>
      </c>
      <c r="B66" s="2">
        <v>0</v>
      </c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t="s">
        <v>8</v>
      </c>
      <c r="B67" s="2">
        <v>425037</v>
      </c>
      <c r="C67" s="2"/>
      <c r="D67" s="2"/>
      <c r="E67" s="2"/>
      <c r="F67" s="2"/>
      <c r="G67" s="2"/>
      <c r="H67" s="2"/>
      <c r="I67" s="2"/>
      <c r="J67" s="2"/>
      <c r="K67" s="2"/>
    </row>
    <row r="68" spans="1:11" ht="15.75" thickBot="1" x14ac:dyDescent="0.3">
      <c r="B68" s="3">
        <f>SUM(B64:B67)</f>
        <v>981961</v>
      </c>
      <c r="C68" s="2"/>
      <c r="D68" s="2"/>
      <c r="E68" s="2"/>
      <c r="F68" s="2"/>
      <c r="G68" s="2"/>
      <c r="H68" s="2"/>
      <c r="I68" s="2"/>
      <c r="J68" s="2"/>
      <c r="K68" s="2"/>
    </row>
    <row r="69" spans="1:11" ht="15.75" thickTop="1" x14ac:dyDescent="0.25"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">
        <v>42095</v>
      </c>
      <c r="B70" s="2" t="s">
        <v>3</v>
      </c>
      <c r="C70" s="2">
        <v>0</v>
      </c>
      <c r="D70" s="2">
        <v>0</v>
      </c>
      <c r="E70" s="2"/>
      <c r="F70" s="2"/>
      <c r="G70" s="2"/>
      <c r="H70" s="2"/>
      <c r="I70" s="2"/>
      <c r="J70" s="2">
        <v>0</v>
      </c>
      <c r="K70" s="2"/>
    </row>
    <row r="71" spans="1:11" x14ac:dyDescent="0.25">
      <c r="A71" s="1"/>
      <c r="B71" s="2" t="s">
        <v>7</v>
      </c>
      <c r="C71" s="2">
        <v>0</v>
      </c>
      <c r="D71" s="2">
        <v>0</v>
      </c>
      <c r="E71" s="2"/>
      <c r="F71" s="2"/>
      <c r="G71" s="2"/>
      <c r="H71" s="2"/>
      <c r="I71" s="2"/>
      <c r="J71" s="2">
        <v>0</v>
      </c>
      <c r="K71" s="2"/>
    </row>
    <row r="72" spans="1:11" x14ac:dyDescent="0.25">
      <c r="A72" t="s">
        <v>0</v>
      </c>
      <c r="B72" s="2">
        <v>550000</v>
      </c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t="s">
        <v>1</v>
      </c>
      <c r="B73" s="2">
        <v>934</v>
      </c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t="s">
        <v>2</v>
      </c>
      <c r="B74" s="2">
        <v>0</v>
      </c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t="s">
        <v>8</v>
      </c>
      <c r="B75" s="2">
        <v>478901</v>
      </c>
      <c r="C75" s="2"/>
      <c r="D75" s="2"/>
      <c r="E75" s="2"/>
      <c r="F75" s="2"/>
      <c r="G75" s="2"/>
      <c r="H75" s="2"/>
      <c r="I75" s="2"/>
      <c r="J75" s="2"/>
      <c r="K75" s="2"/>
    </row>
    <row r="76" spans="1:11" ht="15.75" thickBot="1" x14ac:dyDescent="0.3">
      <c r="B76" s="3">
        <f>SUM(B72:B75)</f>
        <v>1029835</v>
      </c>
      <c r="C76" s="2"/>
      <c r="D76" s="2"/>
      <c r="E76" s="2"/>
      <c r="F76" s="2"/>
      <c r="G76" s="2"/>
      <c r="H76" s="2"/>
      <c r="I76" s="2"/>
      <c r="J76" s="2"/>
      <c r="K76" s="2"/>
    </row>
    <row r="77" spans="1:11" ht="15.75" thickTop="1" x14ac:dyDescent="0.25"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">
        <v>42461</v>
      </c>
      <c r="B78" s="2" t="s">
        <v>3</v>
      </c>
      <c r="C78" s="2">
        <v>0</v>
      </c>
      <c r="D78" s="2">
        <v>0</v>
      </c>
      <c r="E78" s="2"/>
      <c r="F78" s="2"/>
      <c r="G78" s="2"/>
      <c r="H78" s="2"/>
      <c r="I78" s="2"/>
      <c r="J78" s="2">
        <v>0</v>
      </c>
      <c r="K78" s="2"/>
    </row>
    <row r="79" spans="1:11" x14ac:dyDescent="0.25">
      <c r="A79" s="1"/>
      <c r="B79" s="2" t="s">
        <v>7</v>
      </c>
      <c r="C79" s="2">
        <v>0</v>
      </c>
      <c r="D79" s="2">
        <v>0</v>
      </c>
      <c r="E79" s="2"/>
      <c r="F79" s="2"/>
      <c r="G79" s="2"/>
      <c r="H79" s="2"/>
      <c r="I79" s="2"/>
      <c r="J79" s="2">
        <v>0</v>
      </c>
      <c r="K79" s="2"/>
    </row>
    <row r="80" spans="1:11" x14ac:dyDescent="0.25">
      <c r="A80" t="s">
        <v>0</v>
      </c>
      <c r="B80" s="2">
        <v>550000</v>
      </c>
      <c r="C80" s="2"/>
      <c r="D80" s="2"/>
      <c r="E80" s="2"/>
      <c r="F80" s="2"/>
      <c r="G80" s="2"/>
      <c r="H80" s="2"/>
      <c r="I80" s="2"/>
      <c r="J80" s="2"/>
      <c r="K80" s="2"/>
    </row>
    <row r="81" spans="1:12" x14ac:dyDescent="0.25">
      <c r="A81" t="s">
        <v>1</v>
      </c>
      <c r="B81" s="2">
        <v>40955</v>
      </c>
      <c r="C81" s="2"/>
      <c r="D81" s="2"/>
      <c r="E81" s="2"/>
      <c r="F81" s="2"/>
      <c r="G81" s="2"/>
      <c r="H81" s="2"/>
      <c r="I81" s="2"/>
      <c r="J81" s="2"/>
      <c r="K81" s="2"/>
    </row>
    <row r="82" spans="1:12" x14ac:dyDescent="0.25">
      <c r="A82" t="s">
        <v>2</v>
      </c>
      <c r="B82" s="2">
        <v>0</v>
      </c>
      <c r="C82" s="2"/>
      <c r="D82" s="2"/>
      <c r="E82" s="2"/>
      <c r="F82" s="2"/>
      <c r="G82" s="2"/>
      <c r="H82" s="2"/>
      <c r="I82" s="2"/>
      <c r="J82" s="2"/>
      <c r="K82" s="2"/>
    </row>
    <row r="83" spans="1:12" x14ac:dyDescent="0.25">
      <c r="A83" t="s">
        <v>8</v>
      </c>
      <c r="B83" s="2">
        <v>387479</v>
      </c>
      <c r="C83" s="2"/>
      <c r="D83" s="2"/>
      <c r="E83" s="2"/>
      <c r="F83" s="2"/>
      <c r="G83" s="2"/>
      <c r="H83" s="2"/>
      <c r="I83" s="2"/>
      <c r="J83" s="2"/>
      <c r="K83" s="2"/>
    </row>
    <row r="84" spans="1:12" ht="15.75" thickBot="1" x14ac:dyDescent="0.3">
      <c r="B84" s="3">
        <f>SUM(B80:B83)</f>
        <v>978434</v>
      </c>
      <c r="C84" s="2"/>
      <c r="D84" s="2"/>
      <c r="E84" s="2"/>
      <c r="F84" s="2"/>
      <c r="G84" s="2"/>
      <c r="H84" s="2"/>
      <c r="I84" s="2"/>
      <c r="J84" s="2"/>
      <c r="K84" s="2"/>
    </row>
    <row r="85" spans="1:12" ht="15.75" thickTop="1" x14ac:dyDescent="0.25">
      <c r="C85" s="2"/>
      <c r="D85" s="2"/>
      <c r="E85" s="2"/>
      <c r="F85" s="2"/>
      <c r="G85" s="2"/>
      <c r="H85" s="2"/>
      <c r="I85" s="2"/>
      <c r="J85" s="2"/>
      <c r="K85" s="2"/>
    </row>
    <row r="86" spans="1:12" x14ac:dyDescent="0.25">
      <c r="A86" s="1">
        <v>42826</v>
      </c>
      <c r="B86" s="2" t="s">
        <v>3</v>
      </c>
      <c r="C86" s="2">
        <v>0</v>
      </c>
      <c r="D86" s="2">
        <v>0</v>
      </c>
      <c r="E86" s="2"/>
      <c r="F86" s="2"/>
      <c r="G86" s="2"/>
      <c r="H86" s="2"/>
      <c r="I86" s="2"/>
      <c r="J86" s="2">
        <v>0</v>
      </c>
      <c r="K86" s="2"/>
    </row>
    <row r="87" spans="1:12" x14ac:dyDescent="0.25">
      <c r="A87" s="1"/>
      <c r="B87" s="2" t="s">
        <v>7</v>
      </c>
      <c r="C87" s="2">
        <v>0</v>
      </c>
      <c r="D87" s="2">
        <v>0</v>
      </c>
      <c r="E87" s="2"/>
      <c r="F87" s="2"/>
      <c r="G87" s="2"/>
      <c r="H87" s="2"/>
      <c r="I87" s="2"/>
      <c r="J87" s="2">
        <v>0</v>
      </c>
      <c r="K87" s="2"/>
    </row>
    <row r="88" spans="1:12" x14ac:dyDescent="0.25">
      <c r="A88" t="s">
        <v>0</v>
      </c>
      <c r="B88" s="2">
        <v>550000</v>
      </c>
      <c r="C88" s="2"/>
    </row>
    <row r="89" spans="1:12" x14ac:dyDescent="0.25">
      <c r="A89" t="s">
        <v>1</v>
      </c>
      <c r="B89" s="2">
        <v>968.84</v>
      </c>
      <c r="C89" s="2"/>
      <c r="D89" s="2"/>
      <c r="E89" s="2"/>
      <c r="F89" s="2"/>
      <c r="G89" s="2"/>
      <c r="H89" s="2"/>
      <c r="I89" s="2"/>
      <c r="J89" s="2"/>
      <c r="K89" s="2"/>
    </row>
    <row r="90" spans="1:12" x14ac:dyDescent="0.25">
      <c r="A90" t="s">
        <v>2</v>
      </c>
      <c r="B90" s="2">
        <v>0</v>
      </c>
      <c r="C90" s="2"/>
      <c r="D90" s="2"/>
      <c r="E90" s="2"/>
      <c r="F90" s="2"/>
      <c r="G90" s="2"/>
      <c r="H90" s="2"/>
      <c r="I90" s="2"/>
      <c r="J90" s="2"/>
      <c r="K90" s="2"/>
    </row>
    <row r="91" spans="1:12" x14ac:dyDescent="0.25">
      <c r="A91" t="s">
        <v>8</v>
      </c>
      <c r="B91" s="2">
        <v>443540.89</v>
      </c>
      <c r="C91" s="2"/>
      <c r="D91" s="2"/>
      <c r="E91" s="2"/>
      <c r="F91" s="2"/>
      <c r="G91" s="2"/>
      <c r="H91" s="2"/>
      <c r="I91" s="2"/>
      <c r="J91" s="2"/>
      <c r="K91" s="2"/>
    </row>
    <row r="92" spans="1:12" ht="15.75" thickBot="1" x14ac:dyDescent="0.3">
      <c r="B92" s="3">
        <f>SUM(B88:B91)</f>
        <v>994509.73</v>
      </c>
      <c r="C92" s="2"/>
      <c r="D92" s="2">
        <f>B92*E92</f>
        <v>312872.76105799997</v>
      </c>
      <c r="E92" s="20">
        <v>0.31459999999999999</v>
      </c>
      <c r="F92" s="2">
        <f>B92*G92</f>
        <v>375129.07015599997</v>
      </c>
      <c r="G92" s="20">
        <v>0.37719999999999998</v>
      </c>
      <c r="H92" s="2">
        <f>B92*I92</f>
        <v>228239.98303500001</v>
      </c>
      <c r="I92" s="20">
        <v>0.22950000000000001</v>
      </c>
      <c r="J92" s="2"/>
      <c r="K92" s="2">
        <f>B92*L92</f>
        <v>78267.915751000008</v>
      </c>
      <c r="L92" s="20">
        <v>7.8700000000000006E-2</v>
      </c>
    </row>
    <row r="93" spans="1:12" ht="15.75" thickTop="1" x14ac:dyDescent="0.25">
      <c r="C93" s="2"/>
      <c r="D93" s="2"/>
      <c r="E93" s="2"/>
      <c r="F93" s="2"/>
      <c r="G93" s="2"/>
      <c r="H93" s="2"/>
      <c r="I93" s="2"/>
      <c r="J93" s="2" t="s">
        <v>30</v>
      </c>
      <c r="K93" s="2">
        <f>K92/4</f>
        <v>19566.978937750002</v>
      </c>
    </row>
    <row r="94" spans="1:12" x14ac:dyDescent="0.25">
      <c r="A94" t="s">
        <v>24</v>
      </c>
      <c r="C94" s="2"/>
      <c r="D94" s="2"/>
      <c r="E94" s="2"/>
      <c r="F94" s="2"/>
      <c r="G94" s="2"/>
      <c r="H94" s="2"/>
      <c r="I94" s="2"/>
      <c r="J94" s="2"/>
      <c r="K94" s="2"/>
    </row>
    <row r="95" spans="1:12" x14ac:dyDescent="0.25">
      <c r="A95" t="s">
        <v>25</v>
      </c>
      <c r="C95" s="2"/>
      <c r="D95" s="2"/>
      <c r="E95" s="2"/>
      <c r="F95" s="2"/>
      <c r="G95" s="2"/>
      <c r="H95" s="2"/>
      <c r="I95" s="2"/>
      <c r="J95" s="2"/>
      <c r="K95" s="2"/>
    </row>
    <row r="96" spans="1:12" x14ac:dyDescent="0.25">
      <c r="A96" t="s">
        <v>26</v>
      </c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t="s">
        <v>27</v>
      </c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t="s">
        <v>28</v>
      </c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t="s">
        <v>29</v>
      </c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C110" s="2"/>
      <c r="D110" s="2"/>
      <c r="E110" s="2"/>
      <c r="F110" s="2"/>
      <c r="G110" s="2"/>
      <c r="H110" s="2"/>
      <c r="I110" s="2"/>
      <c r="J110" s="2"/>
      <c r="K110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2017-02-27T11:34:16Z</dcterms:created>
  <dcterms:modified xsi:type="dcterms:W3CDTF">2018-04-25T14:34:58Z</dcterms:modified>
</cp:coreProperties>
</file>