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4855" windowHeight="11730" activeTab="2"/>
  </bookViews>
  <sheets>
    <sheet name="£200000" sheetId="1" r:id="rId1"/>
    <sheet name="£400000" sheetId="2" r:id="rId2"/>
    <sheet name="£350000" sheetId="3" r:id="rId3"/>
  </sheets>
  <calcPr calcId="124519"/>
</workbook>
</file>

<file path=xl/calcChain.xml><?xml version="1.0" encoding="utf-8"?>
<calcChain xmlns="http://schemas.openxmlformats.org/spreadsheetml/2006/main">
  <c r="A7" i="2"/>
  <c r="B7"/>
  <c r="C7"/>
  <c r="D7"/>
  <c r="F7"/>
  <c r="B6"/>
  <c r="B5"/>
  <c r="B4"/>
  <c r="D6"/>
  <c r="B3"/>
  <c r="F2"/>
  <c r="F3" s="1"/>
  <c r="F4" s="1"/>
  <c r="F5" s="1"/>
  <c r="F6" s="1"/>
  <c r="C2"/>
  <c r="B8"/>
  <c r="B6" i="3"/>
  <c r="B5"/>
  <c r="B4"/>
  <c r="D3"/>
  <c r="D4" s="1"/>
  <c r="D5" s="1"/>
  <c r="D6" s="1"/>
  <c r="B3"/>
  <c r="F2"/>
  <c r="F3" s="1"/>
  <c r="F4" s="1"/>
  <c r="F5" s="1"/>
  <c r="F6" s="1"/>
  <c r="C2"/>
  <c r="B2"/>
  <c r="B8" s="1"/>
  <c r="A3" l="1"/>
  <c r="A4" i="2" l="1"/>
  <c r="C3"/>
  <c r="A4" i="3"/>
  <c r="C3"/>
  <c r="A5" i="2" l="1"/>
  <c r="C4"/>
  <c r="A5" i="3"/>
  <c r="C4"/>
  <c r="A6" i="2" l="1"/>
  <c r="C6" s="1"/>
  <c r="C5"/>
  <c r="A6" i="3"/>
  <c r="C6" s="1"/>
  <c r="C5"/>
  <c r="C8" i="2" l="1"/>
  <c r="C8" i="3"/>
  <c r="E2" s="1"/>
  <c r="E4" i="2" l="1"/>
  <c r="E5" s="1"/>
  <c r="E6" s="1"/>
  <c r="E7" s="1"/>
  <c r="E8" i="3"/>
  <c r="E3"/>
  <c r="E4" s="1"/>
  <c r="E5" s="1"/>
  <c r="E6" s="1"/>
  <c r="E8" i="2" l="1"/>
</calcChain>
</file>

<file path=xl/sharedStrings.xml><?xml version="1.0" encoding="utf-8"?>
<sst xmlns="http://schemas.openxmlformats.org/spreadsheetml/2006/main" count="12" uniqueCount="8">
  <si>
    <t>Capital Payment</t>
  </si>
  <si>
    <t>Interest Accrued</t>
  </si>
  <si>
    <t>Equal Instalments</t>
  </si>
  <si>
    <t>Due Date</t>
  </si>
  <si>
    <t>1.5% variable for Loan Term</t>
  </si>
  <si>
    <t>1 above base rate variable for Loan Term</t>
  </si>
  <si>
    <t>ROLLOVER</t>
  </si>
  <si>
    <t>REFER TO CITY TRUSTEES SCHEDULE</t>
  </si>
</sst>
</file>

<file path=xl/styles.xml><?xml version="1.0" encoding="utf-8"?>
<styleSheet xmlns="http://schemas.openxmlformats.org/spreadsheetml/2006/main">
  <numFmts count="2">
    <numFmt numFmtId="166" formatCode="&quot;£&quot;#,##0.00;[Red]&quot;£&quot;#,##0.00"/>
    <numFmt numFmtId="167" formatCode="&quot;£&quot;#,##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166" fontId="1" fillId="0" borderId="0" xfId="0" applyNumberFormat="1" applyFont="1" applyAlignment="1">
      <alignment horizontal="left"/>
    </xf>
    <xf numFmtId="10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167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6"/>
  <sheetViews>
    <sheetView workbookViewId="0">
      <selection activeCell="A2" sqref="A2"/>
    </sheetView>
  </sheetViews>
  <sheetFormatPr defaultColWidth="20.85546875" defaultRowHeight="15"/>
  <cols>
    <col min="1" max="1" width="20.85546875" style="1"/>
    <col min="2" max="2" width="0" style="2" hidden="1" customWidth="1"/>
    <col min="3" max="3" width="20.85546875" style="3"/>
    <col min="4" max="4" width="31.28515625" style="4" customWidth="1"/>
    <col min="5" max="5" width="20.85546875" style="3"/>
    <col min="6" max="6" width="20.85546875" style="5"/>
    <col min="7" max="16384" width="20.85546875" style="2"/>
  </cols>
  <sheetData>
    <row r="2" spans="1:7">
      <c r="A2" s="1" t="s">
        <v>7</v>
      </c>
      <c r="B2" s="1"/>
      <c r="C2" s="6"/>
      <c r="D2" s="7"/>
      <c r="E2" s="6"/>
      <c r="F2" s="8"/>
      <c r="G2" s="6"/>
    </row>
    <row r="3" spans="1:7">
      <c r="G3" s="3"/>
    </row>
    <row r="4" spans="1:7">
      <c r="G4" s="3"/>
    </row>
    <row r="5" spans="1:7">
      <c r="G5" s="3"/>
    </row>
    <row r="6" spans="1:7">
      <c r="G6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B7" sqref="B7"/>
    </sheetView>
  </sheetViews>
  <sheetFormatPr defaultRowHeight="15"/>
  <cols>
    <col min="1" max="256" width="22.140625" customWidth="1"/>
  </cols>
  <sheetData>
    <row r="1" spans="1:7">
      <c r="A1" s="1">
        <v>39506</v>
      </c>
      <c r="B1" s="6" t="s">
        <v>0</v>
      </c>
      <c r="C1" s="6" t="s">
        <v>1</v>
      </c>
      <c r="D1" s="7" t="s">
        <v>5</v>
      </c>
      <c r="E1" s="6" t="s">
        <v>2</v>
      </c>
      <c r="F1" s="6" t="s">
        <v>3</v>
      </c>
      <c r="G1" s="6"/>
    </row>
    <row r="2" spans="1:7">
      <c r="A2" s="2">
        <v>400000</v>
      </c>
      <c r="B2" s="3" t="s">
        <v>6</v>
      </c>
      <c r="C2" s="3">
        <f>A2*D2</f>
        <v>21000</v>
      </c>
      <c r="D2" s="4">
        <v>5.2499999999999998E-2</v>
      </c>
      <c r="E2" s="9">
        <v>21000</v>
      </c>
      <c r="F2" s="1">
        <f>A1+365</f>
        <v>39871</v>
      </c>
    </row>
    <row r="3" spans="1:7">
      <c r="A3" s="3">
        <v>400000</v>
      </c>
      <c r="B3" s="3">
        <f>$A$2/5</f>
        <v>80000</v>
      </c>
      <c r="C3" s="3">
        <f t="shared" ref="C3:C6" si="0">A3*D3</f>
        <v>8000</v>
      </c>
      <c r="D3" s="4">
        <v>0.02</v>
      </c>
      <c r="E3" s="9">
        <v>88200</v>
      </c>
      <c r="F3" s="1">
        <f>F2+365</f>
        <v>40236</v>
      </c>
    </row>
    <row r="4" spans="1:7">
      <c r="A4" s="3">
        <f t="shared" ref="A4:A6" si="1">A3-B3</f>
        <v>320000</v>
      </c>
      <c r="B4" s="3">
        <f>$A$2/5</f>
        <v>80000</v>
      </c>
      <c r="C4" s="3">
        <f t="shared" si="0"/>
        <v>4800</v>
      </c>
      <c r="D4" s="4">
        <v>1.4999999999999999E-2</v>
      </c>
      <c r="E4" s="9">
        <f t="shared" ref="D4:E7" si="2">E3</f>
        <v>88200</v>
      </c>
      <c r="F4" s="1">
        <f t="shared" ref="F4:F7" si="3">F3+365</f>
        <v>40601</v>
      </c>
    </row>
    <row r="5" spans="1:7">
      <c r="A5" s="3">
        <f t="shared" si="1"/>
        <v>240000</v>
      </c>
      <c r="B5" s="3">
        <f>$A$2/5</f>
        <v>80000</v>
      </c>
      <c r="C5" s="3">
        <f t="shared" si="0"/>
        <v>3600</v>
      </c>
      <c r="D5" s="4">
        <v>1.4999999999999999E-2</v>
      </c>
      <c r="E5" s="9">
        <f t="shared" si="2"/>
        <v>88200</v>
      </c>
      <c r="F5" s="1">
        <f t="shared" si="3"/>
        <v>40966</v>
      </c>
    </row>
    <row r="6" spans="1:7">
      <c r="A6" s="3">
        <f t="shared" si="1"/>
        <v>160000</v>
      </c>
      <c r="B6" s="3">
        <f>$A$2/5</f>
        <v>80000</v>
      </c>
      <c r="C6" s="3">
        <f t="shared" si="0"/>
        <v>2400</v>
      </c>
      <c r="D6" s="4">
        <f t="shared" si="2"/>
        <v>1.4999999999999999E-2</v>
      </c>
      <c r="E6" s="9">
        <f t="shared" si="2"/>
        <v>88200</v>
      </c>
      <c r="F6" s="1">
        <f t="shared" si="3"/>
        <v>41331</v>
      </c>
    </row>
    <row r="7" spans="1:7">
      <c r="A7" s="3">
        <f t="shared" ref="A7" si="4">A6-B6</f>
        <v>80000</v>
      </c>
      <c r="B7" s="3">
        <f>$A$2/5</f>
        <v>80000</v>
      </c>
      <c r="C7" s="3">
        <f t="shared" ref="C7" si="5">A7*D7</f>
        <v>1200</v>
      </c>
      <c r="D7" s="4">
        <f t="shared" si="2"/>
        <v>1.4999999999999999E-2</v>
      </c>
      <c r="E7" s="9">
        <f t="shared" si="2"/>
        <v>88200</v>
      </c>
      <c r="F7" s="1">
        <f t="shared" si="3"/>
        <v>41696</v>
      </c>
    </row>
    <row r="8" spans="1:7">
      <c r="A8" s="6"/>
      <c r="B8" s="6">
        <f t="shared" ref="B8" si="6">SUM(B2:B7)</f>
        <v>400000</v>
      </c>
      <c r="C8" s="6">
        <f>SUM(C2:C7)</f>
        <v>41000</v>
      </c>
      <c r="D8" s="6"/>
      <c r="E8" s="6">
        <f t="shared" ref="E8" si="7">SUM(E2:E7)</f>
        <v>462000</v>
      </c>
      <c r="F8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C23" sqref="C23"/>
    </sheetView>
  </sheetViews>
  <sheetFormatPr defaultRowHeight="15"/>
  <cols>
    <col min="1" max="256" width="22.140625" customWidth="1"/>
  </cols>
  <sheetData>
    <row r="1" spans="1:6">
      <c r="A1" s="1">
        <v>40043</v>
      </c>
      <c r="B1" s="6" t="s">
        <v>0</v>
      </c>
      <c r="C1" s="6" t="s">
        <v>1</v>
      </c>
      <c r="D1" s="7" t="s">
        <v>4</v>
      </c>
      <c r="E1" s="6" t="s">
        <v>2</v>
      </c>
      <c r="F1" s="6" t="s">
        <v>3</v>
      </c>
    </row>
    <row r="2" spans="1:6">
      <c r="A2" s="2">
        <v>350000</v>
      </c>
      <c r="B2" s="3">
        <f>$A$2/5</f>
        <v>70000</v>
      </c>
      <c r="C2" s="3">
        <f>A2*D2</f>
        <v>5250</v>
      </c>
      <c r="D2" s="4">
        <v>1.4999999999999999E-2</v>
      </c>
      <c r="E2" s="9">
        <f>(C8+B8)/5</f>
        <v>73150</v>
      </c>
      <c r="F2" s="1">
        <f>A1+365</f>
        <v>40408</v>
      </c>
    </row>
    <row r="3" spans="1:6">
      <c r="A3" s="3">
        <f>A2-B2</f>
        <v>280000</v>
      </c>
      <c r="B3" s="3">
        <f>$A$2/5</f>
        <v>70000</v>
      </c>
      <c r="C3" s="3">
        <f t="shared" ref="C3:C6" si="0">A3*D3</f>
        <v>4200</v>
      </c>
      <c r="D3" s="4">
        <f>D2</f>
        <v>1.4999999999999999E-2</v>
      </c>
      <c r="E3" s="9">
        <f>E2</f>
        <v>73150</v>
      </c>
      <c r="F3" s="1">
        <f>F2+365</f>
        <v>40773</v>
      </c>
    </row>
    <row r="4" spans="1:6">
      <c r="A4" s="3">
        <f t="shared" ref="A4:A6" si="1">A3-B3</f>
        <v>210000</v>
      </c>
      <c r="B4" s="3">
        <f>$A$2/5</f>
        <v>70000</v>
      </c>
      <c r="C4" s="3">
        <f t="shared" si="0"/>
        <v>3150</v>
      </c>
      <c r="D4" s="4">
        <f t="shared" ref="D4:E6" si="2">D3</f>
        <v>1.4999999999999999E-2</v>
      </c>
      <c r="E4" s="9">
        <f t="shared" si="2"/>
        <v>73150</v>
      </c>
      <c r="F4" s="1">
        <f t="shared" ref="F4:F6" si="3">F3+365</f>
        <v>41138</v>
      </c>
    </row>
    <row r="5" spans="1:6">
      <c r="A5" s="3">
        <f t="shared" si="1"/>
        <v>140000</v>
      </c>
      <c r="B5" s="3">
        <f>$A$2/5</f>
        <v>70000</v>
      </c>
      <c r="C5" s="3">
        <f t="shared" si="0"/>
        <v>2100</v>
      </c>
      <c r="D5" s="4">
        <f t="shared" si="2"/>
        <v>1.4999999999999999E-2</v>
      </c>
      <c r="E5" s="9">
        <f t="shared" si="2"/>
        <v>73150</v>
      </c>
      <c r="F5" s="1">
        <f t="shared" si="3"/>
        <v>41503</v>
      </c>
    </row>
    <row r="6" spans="1:6">
      <c r="A6" s="3">
        <f t="shared" si="1"/>
        <v>70000</v>
      </c>
      <c r="B6" s="3">
        <f>$A$2/5</f>
        <v>70000</v>
      </c>
      <c r="C6" s="3">
        <f t="shared" si="0"/>
        <v>1050</v>
      </c>
      <c r="D6" s="4">
        <f t="shared" si="2"/>
        <v>1.4999999999999999E-2</v>
      </c>
      <c r="E6" s="9">
        <f t="shared" si="2"/>
        <v>73150</v>
      </c>
      <c r="F6" s="1">
        <f t="shared" si="3"/>
        <v>41868</v>
      </c>
    </row>
    <row r="7" spans="1:6">
      <c r="A7" s="2"/>
      <c r="B7" s="3"/>
      <c r="C7" s="3"/>
      <c r="D7" s="4"/>
      <c r="E7" s="3"/>
      <c r="F7" s="2"/>
    </row>
    <row r="8" spans="1:6">
      <c r="A8" s="6"/>
      <c r="B8" s="6">
        <f t="shared" ref="B8" si="4">SUM(B2:B7)</f>
        <v>350000</v>
      </c>
      <c r="C8" s="6">
        <f>SUM(C2:C7)</f>
        <v>15750</v>
      </c>
      <c r="D8" s="6"/>
      <c r="E8" s="6">
        <f t="shared" ref="E8" si="5">SUM(E2:E7)</f>
        <v>365750</v>
      </c>
      <c r="F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£200000</vt:lpstr>
      <vt:lpstr>£400000</vt:lpstr>
      <vt:lpstr>£350000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</dc:creator>
  <cp:lastModifiedBy>Admin</cp:lastModifiedBy>
  <dcterms:created xsi:type="dcterms:W3CDTF">2009-04-14T18:02:24Z</dcterms:created>
  <dcterms:modified xsi:type="dcterms:W3CDTF">2010-09-26T19:03:23Z</dcterms:modified>
</cp:coreProperties>
</file>