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44e30639f250be0/Documents/"/>
    </mc:Choice>
  </mc:AlternateContent>
  <xr:revisionPtr revIDLastSave="0" documentId="8_{D401110B-3EB3-425B-A304-C28E625698D6}" xr6:coauthVersionLast="47" xr6:coauthVersionMax="47" xr10:uidLastSave="{00000000-0000-0000-0000-000000000000}"/>
  <bookViews>
    <workbookView xWindow="-108" yWindow="-108" windowWidth="23256" windowHeight="12576" xr2:uid="{226CC8E3-7926-4A6D-B78D-54764513DAB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C13" i="1"/>
  <c r="I13" i="1" s="1"/>
  <c r="I12" i="1"/>
  <c r="F12" i="1"/>
  <c r="F15" i="1" s="1"/>
  <c r="D12" i="1"/>
  <c r="D15" i="1" s="1"/>
  <c r="C11" i="1"/>
  <c r="G11" i="1" s="1"/>
  <c r="E11" i="1" l="1"/>
  <c r="E12" i="1"/>
  <c r="E13" i="1"/>
  <c r="C15" i="1"/>
  <c r="I15" i="1" s="1"/>
  <c r="I11" i="1"/>
  <c r="E15" i="1" l="1"/>
</calcChain>
</file>

<file path=xl/sharedStrings.xml><?xml version="1.0" encoding="utf-8"?>
<sst xmlns="http://schemas.openxmlformats.org/spreadsheetml/2006/main" count="13" uniqueCount="12">
  <si>
    <t>TEMPATRON DIRECTORS PENSION SCHEME</t>
  </si>
  <si>
    <t>ASSET VALUES</t>
  </si>
  <si>
    <t>TOTAL</t>
  </si>
  <si>
    <t xml:space="preserve">               PN</t>
  </si>
  <si>
    <t xml:space="preserve">             BMcV</t>
  </si>
  <si>
    <t xml:space="preserve">                RN</t>
  </si>
  <si>
    <t>AIB BANK</t>
  </si>
  <si>
    <t>AVIVA FUND</t>
  </si>
  <si>
    <t>UNIT 11</t>
  </si>
  <si>
    <t>Actual at 05/04/22</t>
  </si>
  <si>
    <t>None</t>
  </si>
  <si>
    <t>Assets purchased/disposed during 2022 tax year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</si>
</sst>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\ ;[Red]\(#,##0\)"/>
    <numFmt numFmtId="165" formatCode="_-* #,##0_-;\-* #,##0_-;_-* &quot;-&quot;??_-;_-@_-"/>
    <numFmt numFmtId="166" formatCode="_-* #,##0_-;* \(#,##0\)_-;_-* &quot;-&quot;??_-;_-@_-"/>
    <numFmt numFmtId="167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4" fillId="0" borderId="0" xfId="0" applyFont="1"/>
    <xf numFmtId="164" fontId="0" fillId="0" borderId="0" xfId="0" applyNumberFormat="1"/>
    <xf numFmtId="9" fontId="0" fillId="0" borderId="0" xfId="2" applyFont="1"/>
    <xf numFmtId="0" fontId="0" fillId="0" borderId="1" xfId="0" applyBorder="1"/>
    <xf numFmtId="15" fontId="4" fillId="0" borderId="2" xfId="0" applyNumberFormat="1" applyFont="1" applyBorder="1" applyAlignment="1">
      <alignment horizontal="center"/>
    </xf>
    <xf numFmtId="14" fontId="4" fillId="0" borderId="3" xfId="0" applyNumberFormat="1" applyFont="1" applyBorder="1" applyAlignment="1">
      <alignment horizontal="left"/>
    </xf>
    <xf numFmtId="14" fontId="4" fillId="0" borderId="3" xfId="0" applyNumberFormat="1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4" fillId="0" borderId="6" xfId="0" applyFont="1" applyBorder="1"/>
    <xf numFmtId="14" fontId="4" fillId="0" borderId="7" xfId="0" applyNumberFormat="1" applyFont="1" applyBorder="1" applyAlignment="1">
      <alignment horizontal="center"/>
    </xf>
    <xf numFmtId="14" fontId="4" fillId="0" borderId="7" xfId="0" applyNumberFormat="1" applyFont="1" applyBorder="1" applyAlignment="1">
      <alignment horizontal="left"/>
    </xf>
    <xf numFmtId="14" fontId="4" fillId="0" borderId="8" xfId="0" applyNumberFormat="1" applyFont="1" applyBorder="1" applyAlignment="1">
      <alignment horizontal="center"/>
    </xf>
    <xf numFmtId="14" fontId="4" fillId="0" borderId="2" xfId="0" applyNumberFormat="1" applyFont="1" applyBorder="1" applyAlignment="1">
      <alignment horizontal="left"/>
    </xf>
    <xf numFmtId="14" fontId="4" fillId="0" borderId="5" xfId="0" applyNumberFormat="1" applyFont="1" applyBorder="1" applyAlignment="1">
      <alignment horizontal="center"/>
    </xf>
    <xf numFmtId="0" fontId="4" fillId="0" borderId="9" xfId="0" applyFont="1" applyBorder="1"/>
    <xf numFmtId="14" fontId="4" fillId="0" borderId="10" xfId="0" applyNumberFormat="1" applyFont="1" applyBorder="1"/>
    <xf numFmtId="165" fontId="0" fillId="0" borderId="10" xfId="1" applyNumberFormat="1" applyFont="1" applyBorder="1"/>
    <xf numFmtId="166" fontId="0" fillId="0" borderId="10" xfId="1" applyNumberFormat="1" applyFont="1" applyBorder="1"/>
    <xf numFmtId="9" fontId="0" fillId="0" borderId="10" xfId="2" applyFont="1" applyBorder="1"/>
    <xf numFmtId="0" fontId="4" fillId="0" borderId="11" xfId="0" applyFont="1" applyBorder="1"/>
    <xf numFmtId="165" fontId="4" fillId="0" borderId="5" xfId="1" applyNumberFormat="1" applyFont="1" applyBorder="1"/>
    <xf numFmtId="9" fontId="4" fillId="0" borderId="5" xfId="2" applyFont="1" applyBorder="1"/>
    <xf numFmtId="0" fontId="2" fillId="0" borderId="0" xfId="0" applyFont="1"/>
    <xf numFmtId="167" fontId="0" fillId="0" borderId="0" xfId="2" applyNumberFormat="1" applyFont="1"/>
    <xf numFmtId="165" fontId="0" fillId="0" borderId="0" xfId="0" applyNumberFormat="1"/>
    <xf numFmtId="164" fontId="0" fillId="0" borderId="0" xfId="2" applyNumberFormat="1" applyFont="1"/>
    <xf numFmtId="167" fontId="0" fillId="0" borderId="0" xfId="0" applyNumberFormat="1"/>
    <xf numFmtId="9" fontId="0" fillId="0" borderId="0" xfId="0" applyNumberFormat="1"/>
    <xf numFmtId="0" fontId="5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4E37A-3D73-4338-87A1-7B586A763399}">
  <dimension ref="B2:I22"/>
  <sheetViews>
    <sheetView tabSelected="1" workbookViewId="0">
      <selection activeCell="H29" sqref="H29"/>
    </sheetView>
  </sheetViews>
  <sheetFormatPr defaultRowHeight="14.4" x14ac:dyDescent="0.3"/>
  <cols>
    <col min="1" max="1" width="5.77734375" customWidth="1"/>
    <col min="2" max="2" width="17.77734375" customWidth="1"/>
    <col min="3" max="3" width="12.109375" customWidth="1"/>
  </cols>
  <sheetData>
    <row r="2" spans="2:9" x14ac:dyDescent="0.3">
      <c r="C2" s="1" t="s">
        <v>0</v>
      </c>
    </row>
    <row r="4" spans="2:9" x14ac:dyDescent="0.3">
      <c r="D4" s="1" t="s">
        <v>1</v>
      </c>
    </row>
    <row r="7" spans="2:9" x14ac:dyDescent="0.3">
      <c r="B7" s="2" t="s">
        <v>9</v>
      </c>
      <c r="C7" s="3"/>
      <c r="D7" s="3"/>
      <c r="E7" s="4"/>
      <c r="F7" s="3"/>
      <c r="G7" s="4"/>
      <c r="H7" s="3"/>
      <c r="I7" s="4"/>
    </row>
    <row r="8" spans="2:9" x14ac:dyDescent="0.3">
      <c r="B8" s="5"/>
      <c r="C8" s="6">
        <v>44656</v>
      </c>
      <c r="D8" s="7"/>
      <c r="E8" s="8"/>
      <c r="F8" s="9"/>
      <c r="G8" s="10"/>
      <c r="H8" s="9"/>
      <c r="I8" s="10"/>
    </row>
    <row r="9" spans="2:9" x14ac:dyDescent="0.3">
      <c r="B9" s="11"/>
      <c r="C9" s="12" t="s">
        <v>2</v>
      </c>
      <c r="D9" s="13" t="s">
        <v>3</v>
      </c>
      <c r="E9" s="14"/>
      <c r="F9" s="15" t="s">
        <v>4</v>
      </c>
      <c r="G9" s="16"/>
      <c r="H9" s="15" t="s">
        <v>5</v>
      </c>
      <c r="I9" s="16"/>
    </row>
    <row r="10" spans="2:9" x14ac:dyDescent="0.3">
      <c r="B10" s="17"/>
      <c r="C10" s="18"/>
      <c r="D10" s="18"/>
      <c r="E10" s="18"/>
      <c r="F10" s="18"/>
      <c r="G10" s="18"/>
      <c r="H10" s="18"/>
      <c r="I10" s="18"/>
    </row>
    <row r="11" spans="2:9" x14ac:dyDescent="0.3">
      <c r="B11" s="17" t="s">
        <v>6</v>
      </c>
      <c r="C11" s="19">
        <f>D11+H11</f>
        <v>84406</v>
      </c>
      <c r="D11" s="20">
        <v>80301</v>
      </c>
      <c r="E11" s="21">
        <f>D11/C11</f>
        <v>0.95136601663388853</v>
      </c>
      <c r="F11" s="20">
        <v>0</v>
      </c>
      <c r="G11" s="21">
        <f>F11/C11</f>
        <v>0</v>
      </c>
      <c r="H11" s="20">
        <v>4105</v>
      </c>
      <c r="I11" s="21">
        <f>H11/C11</f>
        <v>4.8633983366111411E-2</v>
      </c>
    </row>
    <row r="12" spans="2:9" x14ac:dyDescent="0.3">
      <c r="B12" s="17" t="s">
        <v>8</v>
      </c>
      <c r="C12" s="19">
        <v>220000</v>
      </c>
      <c r="D12" s="20">
        <f>C12</f>
        <v>220000</v>
      </c>
      <c r="E12" s="21">
        <f>D12/C12</f>
        <v>1</v>
      </c>
      <c r="F12" s="20">
        <f>C12*G12</f>
        <v>0</v>
      </c>
      <c r="G12" s="21"/>
      <c r="H12" s="19">
        <v>0</v>
      </c>
      <c r="I12" s="21">
        <f t="shared" ref="I12" si="0">H12/C12</f>
        <v>0</v>
      </c>
    </row>
    <row r="13" spans="2:9" x14ac:dyDescent="0.3">
      <c r="B13" s="17" t="s">
        <v>7</v>
      </c>
      <c r="C13" s="19">
        <f>D13+F13+H13</f>
        <v>169140.7</v>
      </c>
      <c r="D13" s="19">
        <v>130751.48</v>
      </c>
      <c r="E13" s="21">
        <f>D13/C13</f>
        <v>0.77303381149539996</v>
      </c>
      <c r="F13" s="19">
        <v>0</v>
      </c>
      <c r="G13" s="21">
        <v>0</v>
      </c>
      <c r="H13" s="19">
        <v>38389.22</v>
      </c>
      <c r="I13" s="21">
        <f>H13/C13</f>
        <v>0.22696618850460001</v>
      </c>
    </row>
    <row r="14" spans="2:9" x14ac:dyDescent="0.3">
      <c r="B14" s="17"/>
      <c r="C14" s="19"/>
      <c r="D14" s="19"/>
      <c r="E14" s="19"/>
      <c r="F14" s="19"/>
      <c r="G14" s="19"/>
      <c r="H14" s="19"/>
      <c r="I14" s="19"/>
    </row>
    <row r="15" spans="2:9" x14ac:dyDescent="0.3">
      <c r="B15" s="22" t="s">
        <v>2</v>
      </c>
      <c r="C15" s="23">
        <f>SUM(C11:C14)</f>
        <v>473546.7</v>
      </c>
      <c r="D15" s="23">
        <f>SUM(D11:D14)</f>
        <v>431052.48</v>
      </c>
      <c r="E15" s="24">
        <f>D15/C15</f>
        <v>0.91026392961876823</v>
      </c>
      <c r="F15" s="23">
        <f>SUM(F11:F14)</f>
        <v>0</v>
      </c>
      <c r="G15" s="24">
        <v>0.25591017475641475</v>
      </c>
      <c r="H15" s="23">
        <f>SUM(H11:H14)</f>
        <v>42494.22</v>
      </c>
      <c r="I15" s="24">
        <f>H15/C15</f>
        <v>8.9736070381231672E-2</v>
      </c>
    </row>
    <row r="17" spans="2:9" x14ac:dyDescent="0.3">
      <c r="B17" s="2"/>
      <c r="C17" s="27"/>
      <c r="D17" s="27"/>
      <c r="F17" s="27"/>
      <c r="H17" s="27"/>
    </row>
    <row r="18" spans="2:9" x14ac:dyDescent="0.3">
      <c r="B18" s="25" t="s">
        <v>11</v>
      </c>
      <c r="C18" s="26"/>
      <c r="D18" s="26"/>
      <c r="F18" s="26"/>
      <c r="H18" s="26"/>
    </row>
    <row r="19" spans="2:9" x14ac:dyDescent="0.3">
      <c r="B19" s="2"/>
      <c r="C19" s="3"/>
      <c r="D19" s="4"/>
      <c r="E19" s="29"/>
      <c r="F19" s="28"/>
      <c r="G19" s="29"/>
      <c r="H19" s="4"/>
      <c r="I19" s="30"/>
    </row>
    <row r="20" spans="2:9" x14ac:dyDescent="0.3">
      <c r="B20" s="31" t="s">
        <v>10</v>
      </c>
      <c r="C20" s="3"/>
      <c r="D20" s="26"/>
      <c r="F20" s="26"/>
      <c r="H20" s="26"/>
    </row>
    <row r="22" spans="2:9" x14ac:dyDescent="0.3">
      <c r="H22" s="4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vikki</cp:lastModifiedBy>
  <cp:lastPrinted>2021-06-07T08:33:56Z</cp:lastPrinted>
  <dcterms:created xsi:type="dcterms:W3CDTF">2021-06-07T08:30:56Z</dcterms:created>
  <dcterms:modified xsi:type="dcterms:W3CDTF">2022-05-16T07:57:55Z</dcterms:modified>
</cp:coreProperties>
</file>