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T\TM SSAS Fund\Tax Returns\2018\"/>
    </mc:Choice>
  </mc:AlternateContent>
  <xr:revisionPtr revIDLastSave="0" documentId="10_ncr:8100000_{2F8C0980-6AAB-41A0-9C4F-2B3F197A25A1}" xr6:coauthVersionLast="33" xr6:coauthVersionMax="33" xr10:uidLastSave="{00000000-0000-0000-0000-000000000000}"/>
  <bookViews>
    <workbookView xWindow="0" yWindow="0" windowWidth="25200" windowHeight="11775" activeTab="2" xr2:uid="{00000000-000D-0000-FFFF-FFFF00000000}"/>
  </bookViews>
  <sheets>
    <sheet name="Data Capture" sheetId="3" r:id="rId1"/>
    <sheet name="Valuation" sheetId="1" r:id="rId2"/>
    <sheet name="Fund Split" sheetId="2" r:id="rId3"/>
  </sheets>
  <calcPr calcId="162913"/>
</workbook>
</file>

<file path=xl/calcChain.xml><?xml version="1.0" encoding="utf-8"?>
<calcChain xmlns="http://schemas.openxmlformats.org/spreadsheetml/2006/main">
  <c r="F12" i="1" l="1"/>
  <c r="I15" i="3"/>
  <c r="G13" i="1" l="1"/>
  <c r="G14" i="1"/>
  <c r="G15" i="1"/>
  <c r="G16" i="1"/>
  <c r="G17" i="1"/>
  <c r="G18" i="1"/>
  <c r="G31" i="3"/>
  <c r="B25" i="3" s="1"/>
  <c r="D23" i="1"/>
  <c r="B23" i="1"/>
  <c r="B4" i="1"/>
  <c r="B32" i="3"/>
  <c r="K3" i="2"/>
  <c r="G38" i="2" s="1"/>
  <c r="H3" i="2"/>
  <c r="E44" i="2" s="1"/>
  <c r="E3" i="2"/>
  <c r="D38" i="2" s="1"/>
  <c r="B3" i="2"/>
  <c r="B38" i="2" s="1"/>
  <c r="B31" i="3"/>
  <c r="G15" i="3"/>
  <c r="L15" i="3"/>
  <c r="K15" i="3"/>
  <c r="H15" i="3"/>
  <c r="B5" i="1"/>
  <c r="B7" i="1"/>
  <c r="B6" i="1"/>
  <c r="J44" i="2"/>
  <c r="H44" i="2"/>
  <c r="C31" i="2"/>
  <c r="J38" i="2"/>
  <c r="H38" i="2"/>
  <c r="E38" i="2"/>
  <c r="R31" i="2"/>
  <c r="O31" i="2"/>
  <c r="L31" i="2"/>
  <c r="I31" i="2"/>
  <c r="F31" i="2"/>
  <c r="J39" i="2" s="1"/>
  <c r="J45" i="2" s="1"/>
  <c r="H39" i="2" l="1"/>
  <c r="H45" i="2" s="1"/>
  <c r="G44" i="2"/>
  <c r="E39" i="2"/>
  <c r="E45" i="2" s="1"/>
  <c r="G39" i="2"/>
  <c r="G45" i="2" s="1"/>
  <c r="B39" i="2"/>
  <c r="B45" i="2" s="1"/>
  <c r="D39" i="2"/>
  <c r="D45" i="2" s="1"/>
  <c r="B18" i="3"/>
  <c r="B26" i="3" s="1"/>
  <c r="E12" i="1"/>
  <c r="B44" i="2"/>
  <c r="D44" i="2"/>
</calcChain>
</file>

<file path=xl/sharedStrings.xml><?xml version="1.0" encoding="utf-8"?>
<sst xmlns="http://schemas.openxmlformats.org/spreadsheetml/2006/main" count="146" uniqueCount="89">
  <si>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</si>
  <si>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</si>
  <si>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</si>
  <si>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</si>
  <si>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</si>
  <si>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</si>
  <si>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</si>
  <si>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</si>
  <si>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</si>
  <si>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</si>
  <si>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</si>
  <si>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</si>
  <si>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</si>
  <si>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</si>
  <si>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</si>
  <si>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</si>
  <si>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</si>
  <si>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</si>
  <si>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</si>
  <si>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</si>
  <si>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</si>
  <si>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</si>
  <si>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</si>
  <si>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</si>
  <si>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</si>
  <si>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</si>
  <si>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</si>
  <si>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</si>
  <si>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</si>
  <si>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</si>
  <si>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</si>
  <si>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</si>
  <si>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</si>
  <si>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</si>
  <si>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</si>
  <si>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</si>
  <si>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</si>
  <si>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</si>
  <si>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</si>
  <si>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</si>
  <si>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</si>
  <si>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</si>
  <si>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</si>
  <si>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</si>
  <si>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</si>
  <si>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</si>
  <si>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</si>
  <si>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</si>
  <si>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</si>
  <si>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</si>
  <si>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</si>
  <si>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</si>
  <si>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</si>
  <si>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</si>
  <si>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</si>
  <si>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</si>
  <si>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</si>
  <si>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</si>
  <si>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</si>
  <si>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</si>
  <si>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</si>
  <si>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</si>
  <si>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</si>
  <si>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</si>
  <si>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</si>
  <si>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</si>
  <si>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</si>
  <si>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</si>
  <si>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</si>
  <si>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</si>
  <si>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</si>
  <si>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</si>
  <si>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</si>
  <si>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</si>
  <si>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</si>
  <si>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</si>
  <si>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TM SSAS Fund</t>
  </si>
  <si>
    <t>A0145081</t>
  </si>
  <si>
    <t>00782360RD</t>
  </si>
  <si>
    <t>Scheme Return Data Capture for the tax year 06/04/2017 - 05/04/2018</t>
  </si>
  <si>
    <t>Kay Moloney (Joined 26/04/2018)</t>
  </si>
  <si>
    <t>Tom Moloney</t>
  </si>
  <si>
    <t>RSA &amp; Trans Holdings Ltd</t>
  </si>
  <si>
    <t>Scottish Widows 100% Uncrystallised Kay 22/05/2018</t>
  </si>
  <si>
    <t>Scottish Widows 100% Uncrystallised- Kay 22/05/2018</t>
  </si>
  <si>
    <t>Scottish Widows 100% Uncrystallised</t>
  </si>
  <si>
    <t>St. James Place</t>
  </si>
  <si>
    <t>St James Place - Kay 18/06/2018</t>
  </si>
  <si>
    <t>St. James Place 18/06/2018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</si>
</sst>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wrapText="1"/>
    </xf>
    <xf numFmtId="166" fontId="0" fillId="0" borderId="0" xfId="0" applyNumberFormat="1" applyFont="1"/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44" fontId="0" fillId="0" borderId="0" xfId="0" applyNumberFormat="1"/>
    <xf numFmtId="4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2"/>
  <sheetViews>
    <sheetView workbookViewId="0">
      <selection activeCell="D17" sqref="D17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79</v>
      </c>
      <c r="F2" s="52" t="s">
        <v>64</v>
      </c>
      <c r="G2" s="52" t="s">
        <v>43</v>
      </c>
      <c r="H2" t="s">
        <v>41</v>
      </c>
      <c r="I2" t="s">
        <v>42</v>
      </c>
      <c r="J2" s="52" t="s">
        <v>44</v>
      </c>
      <c r="K2" s="52" t="s">
        <v>45</v>
      </c>
      <c r="L2" s="52" t="s">
        <v>42</v>
      </c>
      <c r="M2" s="52" t="s">
        <v>46</v>
      </c>
    </row>
    <row r="3" spans="1:13" x14ac:dyDescent="0.25">
      <c r="A3" s="16" t="s">
        <v>18</v>
      </c>
      <c r="B3" s="44" t="s">
        <v>77</v>
      </c>
      <c r="E3" s="47"/>
      <c r="F3" t="s">
        <v>50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19</v>
      </c>
      <c r="B4" s="44" t="s">
        <v>82</v>
      </c>
      <c r="E4" s="47"/>
      <c r="F4" t="s">
        <v>51</v>
      </c>
      <c r="G4" s="42"/>
      <c r="H4" s="42"/>
      <c r="I4" s="42"/>
      <c r="J4" s="42"/>
      <c r="K4" s="42"/>
      <c r="L4" s="42"/>
      <c r="M4" s="50"/>
    </row>
    <row r="5" spans="1:13" x14ac:dyDescent="0.25">
      <c r="A5" s="34" t="s">
        <v>1</v>
      </c>
      <c r="B5" s="44" t="s">
        <v>76</v>
      </c>
      <c r="E5" s="47"/>
      <c r="F5" t="s">
        <v>52</v>
      </c>
      <c r="G5" s="42"/>
      <c r="H5" s="42"/>
      <c r="I5" s="42"/>
      <c r="J5" s="42"/>
      <c r="K5" s="42"/>
      <c r="L5" s="42"/>
      <c r="M5" s="48"/>
    </row>
    <row r="6" spans="1:13" x14ac:dyDescent="0.25">
      <c r="A6" s="34" t="s">
        <v>3</v>
      </c>
      <c r="B6" s="45" t="s">
        <v>78</v>
      </c>
      <c r="C6" t="s">
        <v>75</v>
      </c>
      <c r="D6" s="42" t="s">
        <v>72</v>
      </c>
      <c r="E6" s="47" t="s">
        <v>73</v>
      </c>
      <c r="F6" t="s">
        <v>53</v>
      </c>
      <c r="G6" s="42"/>
      <c r="H6" s="42"/>
      <c r="I6" s="42"/>
      <c r="J6" s="42"/>
      <c r="K6" s="42"/>
      <c r="L6" s="42"/>
      <c r="M6" s="48"/>
    </row>
    <row r="7" spans="1:13" x14ac:dyDescent="0.25">
      <c r="A7" s="34" t="s">
        <v>37</v>
      </c>
      <c r="B7" s="73" t="s">
        <v>81</v>
      </c>
      <c r="C7" t="s">
        <v>80</v>
      </c>
      <c r="E7" s="47"/>
      <c r="F7" t="s">
        <v>54</v>
      </c>
      <c r="G7" s="42"/>
      <c r="H7" s="42"/>
      <c r="I7" s="42"/>
      <c r="J7" s="43"/>
      <c r="K7" s="42"/>
      <c r="L7" s="43"/>
      <c r="M7" s="49"/>
    </row>
    <row r="8" spans="1:13" x14ac:dyDescent="0.25">
      <c r="A8" s="34" t="s">
        <v>4</v>
      </c>
      <c r="B8" s="46"/>
      <c r="E8" s="47"/>
      <c r="F8" t="s">
        <v>55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56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20</v>
      </c>
      <c r="B10" s="35"/>
      <c r="E10" s="47"/>
      <c r="F10" t="s">
        <v>57</v>
      </c>
      <c r="G10" s="42"/>
      <c r="H10" s="42"/>
      <c r="I10" s="42"/>
      <c r="J10" s="43"/>
      <c r="K10" s="42"/>
      <c r="L10" s="43"/>
      <c r="M10" s="47"/>
    </row>
    <row r="11" spans="1:13" x14ac:dyDescent="0.25">
      <c r="A11" s="36" t="s">
        <v>21</v>
      </c>
      <c r="B11" s="35"/>
      <c r="E11" s="47"/>
      <c r="F11" t="s">
        <v>58</v>
      </c>
      <c r="G11" s="42"/>
      <c r="H11" s="42"/>
      <c r="I11" s="42"/>
      <c r="J11" s="43"/>
      <c r="K11" s="42"/>
      <c r="L11" s="43"/>
      <c r="M11" s="47"/>
    </row>
    <row r="12" spans="1:13" x14ac:dyDescent="0.25">
      <c r="A12" s="36" t="s">
        <v>22</v>
      </c>
      <c r="B12" s="35">
        <v>0</v>
      </c>
      <c r="E12" s="47"/>
      <c r="F12" t="s">
        <v>59</v>
      </c>
      <c r="G12" s="42"/>
      <c r="H12" s="42"/>
      <c r="I12" s="42"/>
      <c r="J12" s="43"/>
      <c r="K12" s="42"/>
      <c r="L12" s="43"/>
      <c r="M12" s="47"/>
    </row>
    <row r="13" spans="1:13" x14ac:dyDescent="0.25">
      <c r="A13" s="36" t="s">
        <v>23</v>
      </c>
      <c r="B13" s="35">
        <v>0</v>
      </c>
      <c r="E13" s="47"/>
      <c r="F13" t="s">
        <v>60</v>
      </c>
      <c r="G13" s="42"/>
      <c r="H13" s="42"/>
      <c r="I13" s="42"/>
      <c r="J13" s="43"/>
      <c r="K13" s="42"/>
      <c r="L13" s="43"/>
      <c r="M13" s="47"/>
    </row>
    <row r="14" spans="1:13" x14ac:dyDescent="0.25">
      <c r="A14" s="36" t="s">
        <v>24</v>
      </c>
      <c r="B14" s="35">
        <v>0</v>
      </c>
      <c r="E14" s="47"/>
      <c r="F14" t="s">
        <v>61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25</v>
      </c>
      <c r="B15" s="74">
        <v>131277.65</v>
      </c>
      <c r="C15" s="74">
        <v>131277.65</v>
      </c>
      <c r="D15" s="75" t="s">
        <v>83</v>
      </c>
      <c r="G15" s="51">
        <f>SUM(G3:G14)</f>
        <v>0</v>
      </c>
      <c r="H15" s="51">
        <f>SUM(H3:H14)</f>
        <v>0</v>
      </c>
      <c r="I15" s="51">
        <f>SUM(I3:I14)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25</v>
      </c>
      <c r="B16" s="74">
        <v>77613</v>
      </c>
      <c r="C16" s="74">
        <v>77613</v>
      </c>
      <c r="D16" s="75" t="s">
        <v>88</v>
      </c>
      <c r="G16" s="51"/>
      <c r="H16" s="51"/>
      <c r="I16" s="51"/>
      <c r="K16" s="51"/>
      <c r="L16" s="51"/>
    </row>
    <row r="17" spans="1:12" x14ac:dyDescent="0.25">
      <c r="A17" s="36" t="s">
        <v>26</v>
      </c>
      <c r="B17" s="35">
        <v>0</v>
      </c>
    </row>
    <row r="18" spans="1:12" x14ac:dyDescent="0.25">
      <c r="A18" s="36" t="s">
        <v>27</v>
      </c>
      <c r="B18" s="35">
        <f>H15</f>
        <v>0</v>
      </c>
      <c r="G18" s="16" t="s">
        <v>34</v>
      </c>
      <c r="H18" s="16" t="s">
        <v>62</v>
      </c>
      <c r="I18" s="16" t="s">
        <v>63</v>
      </c>
    </row>
    <row r="19" spans="1:12" x14ac:dyDescent="0.25">
      <c r="A19" s="34" t="s">
        <v>28</v>
      </c>
      <c r="B19" s="35"/>
      <c r="F19" t="s">
        <v>50</v>
      </c>
      <c r="G19" s="42"/>
      <c r="H19" s="42"/>
      <c r="I19" s="42"/>
    </row>
    <row r="20" spans="1:12" x14ac:dyDescent="0.25">
      <c r="A20" s="36" t="s">
        <v>29</v>
      </c>
      <c r="B20" s="35">
        <v>0</v>
      </c>
      <c r="F20" t="s">
        <v>51</v>
      </c>
      <c r="G20" s="42"/>
      <c r="H20" s="42"/>
      <c r="I20" s="42"/>
    </row>
    <row r="21" spans="1:12" x14ac:dyDescent="0.25">
      <c r="A21" s="36" t="s">
        <v>30</v>
      </c>
      <c r="B21" s="35">
        <v>0</v>
      </c>
      <c r="F21" t="s">
        <v>52</v>
      </c>
      <c r="G21" s="42"/>
      <c r="H21" s="42"/>
      <c r="I21" s="42"/>
    </row>
    <row r="22" spans="1:12" x14ac:dyDescent="0.25">
      <c r="A22" s="36" t="s">
        <v>31</v>
      </c>
      <c r="B22" s="35">
        <v>0</v>
      </c>
      <c r="F22" t="s">
        <v>53</v>
      </c>
      <c r="G22" s="42"/>
      <c r="H22" s="42"/>
      <c r="I22" s="42"/>
    </row>
    <row r="23" spans="1:12" x14ac:dyDescent="0.25">
      <c r="A23" s="36" t="s">
        <v>32</v>
      </c>
      <c r="B23" s="35">
        <v>0</v>
      </c>
      <c r="F23" t="s">
        <v>54</v>
      </c>
      <c r="G23" s="42"/>
      <c r="H23" s="42"/>
      <c r="I23" s="42"/>
    </row>
    <row r="24" spans="1:12" x14ac:dyDescent="0.25">
      <c r="A24" s="36" t="s">
        <v>33</v>
      </c>
      <c r="B24" s="35">
        <v>0</v>
      </c>
      <c r="D24" s="43"/>
      <c r="E24" s="37"/>
      <c r="F24" t="s">
        <v>55</v>
      </c>
      <c r="G24" s="42"/>
      <c r="H24" s="42"/>
      <c r="I24" s="42"/>
    </row>
    <row r="25" spans="1:12" ht="15.75" thickBot="1" x14ac:dyDescent="0.3">
      <c r="A25" s="36" t="s">
        <v>35</v>
      </c>
      <c r="B25" s="38">
        <f>G31</f>
        <v>0</v>
      </c>
      <c r="D25" s="43"/>
      <c r="F25" t="s">
        <v>56</v>
      </c>
      <c r="G25" s="42"/>
      <c r="H25" s="42"/>
      <c r="I25" s="42"/>
    </row>
    <row r="26" spans="1:12" ht="15.75" thickTop="1" x14ac:dyDescent="0.25">
      <c r="B26" s="35">
        <f>SUM(B11,B12,B13,B14,B15,B17,B18,B20,B21,B23,B22,B24,B25)</f>
        <v>131277.65</v>
      </c>
      <c r="C26" s="39"/>
      <c r="D26" s="43"/>
      <c r="E26" s="40"/>
      <c r="F26" t="s">
        <v>57</v>
      </c>
      <c r="G26" s="42"/>
      <c r="H26" s="42"/>
      <c r="I26" s="42"/>
    </row>
    <row r="27" spans="1:12" x14ac:dyDescent="0.25">
      <c r="B27" s="9"/>
      <c r="D27" s="43"/>
      <c r="E27" s="41"/>
      <c r="F27" t="s">
        <v>58</v>
      </c>
      <c r="G27" s="42"/>
      <c r="H27" s="42"/>
      <c r="I27" s="42"/>
    </row>
    <row r="28" spans="1:12" x14ac:dyDescent="0.25">
      <c r="D28" s="43"/>
      <c r="E28" s="41"/>
      <c r="F28" t="s">
        <v>59</v>
      </c>
      <c r="G28" s="42"/>
      <c r="H28" s="42"/>
      <c r="I28" s="42"/>
    </row>
    <row r="29" spans="1:12" x14ac:dyDescent="0.25">
      <c r="A29" t="s">
        <v>36</v>
      </c>
      <c r="B29" s="7"/>
      <c r="D29" s="43"/>
      <c r="E29" s="41"/>
      <c r="F29" t="s">
        <v>60</v>
      </c>
      <c r="G29" s="42"/>
      <c r="H29" s="42"/>
      <c r="I29" s="42"/>
    </row>
    <row r="30" spans="1:12" x14ac:dyDescent="0.25">
      <c r="D30" s="43"/>
      <c r="E30" s="41"/>
      <c r="F30" t="s">
        <v>61</v>
      </c>
      <c r="G30" s="42"/>
      <c r="H30" s="42"/>
      <c r="I30" s="42"/>
    </row>
    <row r="31" spans="1:12" x14ac:dyDescent="0.25">
      <c r="B31" t="str">
        <f>B3</f>
        <v>A0145081</v>
      </c>
      <c r="F31" s="16" t="s">
        <v>74</v>
      </c>
      <c r="G31" s="51">
        <f>SUM(G19:G30)</f>
        <v>0</v>
      </c>
      <c r="H31" s="51"/>
      <c r="I31" s="51">
        <v>0</v>
      </c>
      <c r="J31" s="16"/>
      <c r="K31" s="16"/>
      <c r="L31" s="16"/>
    </row>
    <row r="32" spans="1:12" x14ac:dyDescent="0.25">
      <c r="B32" t="str">
        <f>B4</f>
        <v>RSA &amp; Trans Holdings Ltd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26"/>
  <sheetViews>
    <sheetView workbookViewId="0">
      <selection activeCell="C27" sqref="C27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TM SSAS Fund</v>
      </c>
    </row>
    <row r="5" spans="1:21" x14ac:dyDescent="0.25">
      <c r="A5" s="2" t="s">
        <v>2</v>
      </c>
      <c r="B5" s="2" t="str">
        <f>'Data Capture'!B7:E7</f>
        <v>Tom Moloney</v>
      </c>
    </row>
    <row r="6" spans="1:21" x14ac:dyDescent="0.25">
      <c r="A6" s="2" t="s">
        <v>3</v>
      </c>
      <c r="B6" s="32" t="str">
        <f>'Data Capture'!B6</f>
        <v>00782360RD</v>
      </c>
    </row>
    <row r="7" spans="1:21" x14ac:dyDescent="0.25">
      <c r="A7" s="2" t="s">
        <v>4</v>
      </c>
      <c r="B7" s="31">
        <f>'Data Capture'!B8</f>
        <v>0</v>
      </c>
    </row>
    <row r="8" spans="1:21" x14ac:dyDescent="0.25">
      <c r="B8" s="30"/>
      <c r="J8" t="s">
        <v>69</v>
      </c>
    </row>
    <row r="9" spans="1:21" ht="15.75" thickBot="1" x14ac:dyDescent="0.3">
      <c r="J9" t="s">
        <v>50</v>
      </c>
      <c r="K9" t="s">
        <v>70</v>
      </c>
      <c r="L9" t="s">
        <v>52</v>
      </c>
      <c r="M9" t="s">
        <v>71</v>
      </c>
      <c r="N9" t="s">
        <v>54</v>
      </c>
      <c r="O9" t="s">
        <v>55</v>
      </c>
      <c r="P9" t="s">
        <v>56</v>
      </c>
      <c r="Q9" t="s">
        <v>57</v>
      </c>
      <c r="R9" t="s">
        <v>58</v>
      </c>
      <c r="S9" t="s">
        <v>59</v>
      </c>
      <c r="T9" t="s">
        <v>60</v>
      </c>
      <c r="U9" t="s">
        <v>61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39</v>
      </c>
      <c r="E10" s="6" t="s">
        <v>40</v>
      </c>
      <c r="F10" s="6" t="s">
        <v>38</v>
      </c>
      <c r="G10" s="6" t="s">
        <v>47</v>
      </c>
      <c r="H10" s="6" t="s">
        <v>48</v>
      </c>
      <c r="I10" s="6" t="s">
        <v>49</v>
      </c>
    </row>
    <row r="11" spans="1:21" x14ac:dyDescent="0.25">
      <c r="A11" s="31">
        <v>43195</v>
      </c>
      <c r="B11" s="7">
        <v>0</v>
      </c>
      <c r="C11" s="65"/>
      <c r="D11" s="66">
        <v>0</v>
      </c>
      <c r="E11" s="66"/>
      <c r="F11" s="66"/>
      <c r="G11" s="4">
        <v>0</v>
      </c>
      <c r="H11" s="4"/>
      <c r="I11" s="4"/>
    </row>
    <row r="12" spans="1:21" x14ac:dyDescent="0.25">
      <c r="A12" s="31">
        <v>43195</v>
      </c>
      <c r="B12" s="8">
        <v>0</v>
      </c>
      <c r="C12" s="3"/>
      <c r="D12" s="67">
        <v>0</v>
      </c>
      <c r="E12" s="67">
        <f>'Data Capture'!H15</f>
        <v>0</v>
      </c>
      <c r="F12" s="67">
        <f>'Data Capture'!I15</f>
        <v>0</v>
      </c>
      <c r="G12" s="4">
        <v>0</v>
      </c>
      <c r="H12" s="3"/>
      <c r="I12" s="3"/>
    </row>
    <row r="13" spans="1:21" x14ac:dyDescent="0.25">
      <c r="A13" s="31">
        <v>43195</v>
      </c>
      <c r="B13" s="8">
        <v>0</v>
      </c>
      <c r="C13" s="3"/>
      <c r="D13" s="67">
        <v>0</v>
      </c>
      <c r="E13" s="67"/>
      <c r="F13" s="67"/>
      <c r="G13" s="4">
        <f t="shared" ref="G13:G18" si="0">SUM(J13:U13)</f>
        <v>0</v>
      </c>
      <c r="H13" s="3"/>
      <c r="I13" s="3"/>
    </row>
    <row r="14" spans="1:21" x14ac:dyDescent="0.25">
      <c r="A14" s="31">
        <v>43195</v>
      </c>
      <c r="B14" s="8"/>
      <c r="C14" s="3"/>
      <c r="D14" s="67"/>
      <c r="E14" s="67"/>
      <c r="F14" s="67"/>
      <c r="G14" s="4">
        <f t="shared" si="0"/>
        <v>0</v>
      </c>
      <c r="H14" s="3"/>
      <c r="I14" s="3"/>
    </row>
    <row r="15" spans="1:21" x14ac:dyDescent="0.25">
      <c r="A15" s="31">
        <v>43195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43195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43195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43195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43195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67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68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66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65</v>
      </c>
      <c r="B23" s="14">
        <f>SUM(B11:B19)</f>
        <v>0</v>
      </c>
      <c r="C23" s="53"/>
      <c r="D23" s="72">
        <f>SUM(D11:D18)</f>
        <v>0</v>
      </c>
      <c r="E23" s="53"/>
      <c r="F23" s="53"/>
      <c r="G23" s="53"/>
      <c r="H23" s="53"/>
      <c r="I23" s="64"/>
    </row>
    <row r="25" spans="1:9" x14ac:dyDescent="0.25">
      <c r="A25" s="31">
        <v>43195</v>
      </c>
      <c r="B25" s="86">
        <v>131277.65</v>
      </c>
      <c r="C25" s="3" t="s">
        <v>84</v>
      </c>
      <c r="D25" s="67"/>
      <c r="E25" s="3"/>
      <c r="F25" s="3"/>
      <c r="G25" s="3"/>
      <c r="H25" s="3"/>
      <c r="I25" s="3"/>
    </row>
    <row r="26" spans="1:9" x14ac:dyDescent="0.25">
      <c r="A26" s="47">
        <v>43195</v>
      </c>
      <c r="B26" s="85">
        <v>77613</v>
      </c>
      <c r="C26" t="s">
        <v>87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8"/>
  <sheetViews>
    <sheetView tabSelected="1" zoomScale="70" zoomScaleNormal="70" workbookViewId="0">
      <selection activeCell="E8" sqref="E8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38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6"/>
      <c r="C1" s="77"/>
    </row>
    <row r="2" spans="1:18" x14ac:dyDescent="0.25">
      <c r="L2" s="26"/>
    </row>
    <row r="3" spans="1:18" ht="20.25" customHeight="1" x14ac:dyDescent="0.25">
      <c r="A3" s="16" t="s">
        <v>7</v>
      </c>
      <c r="B3" s="82" t="str">
        <f>'Data Capture'!B7</f>
        <v>Tom Moloney</v>
      </c>
      <c r="C3" s="83"/>
      <c r="D3" s="16" t="s">
        <v>7</v>
      </c>
      <c r="E3" s="82" t="str">
        <f>'Data Capture'!C7</f>
        <v>Kay Moloney (Joined 26/04/2018)</v>
      </c>
      <c r="F3" s="83"/>
      <c r="G3" s="16" t="s">
        <v>7</v>
      </c>
      <c r="H3" s="82">
        <f>'Data Capture'!D7</f>
        <v>0</v>
      </c>
      <c r="I3" s="83"/>
      <c r="J3" s="16" t="s">
        <v>7</v>
      </c>
      <c r="K3" s="84">
        <f>'Data Capture'!E7</f>
        <v>0</v>
      </c>
      <c r="L3" s="83"/>
      <c r="M3" s="16" t="s">
        <v>7</v>
      </c>
      <c r="N3" s="82" t="s">
        <v>12</v>
      </c>
      <c r="O3" s="83"/>
      <c r="P3" s="16" t="s">
        <v>7</v>
      </c>
      <c r="Q3" s="82" t="s">
        <v>12</v>
      </c>
      <c r="R3" s="83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>
        <v>43242</v>
      </c>
      <c r="F6" s="25">
        <v>131277.65</v>
      </c>
      <c r="G6" t="s">
        <v>85</v>
      </c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8">
        <v>43269</v>
      </c>
      <c r="F7" s="25">
        <v>77613</v>
      </c>
      <c r="G7" t="s">
        <v>86</v>
      </c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208890.65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0" t="s">
        <v>13</v>
      </c>
      <c r="C35" s="8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8" t="str">
        <f>B3</f>
        <v>Tom Moloney</v>
      </c>
      <c r="C38" s="78"/>
      <c r="D38" s="23" t="str">
        <f>E3</f>
        <v>Kay Moloney (Joined 26/04/2018)</v>
      </c>
      <c r="E38" s="78">
        <f>H3</f>
        <v>0</v>
      </c>
      <c r="F38" s="78"/>
      <c r="G38" s="23">
        <f>K3</f>
        <v>0</v>
      </c>
      <c r="H38" s="78" t="str">
        <f>N3</f>
        <v>N/A</v>
      </c>
      <c r="I38" s="78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1">
        <f>C31/(C31+F31+I31+L31+O31+R31)</f>
        <v>0</v>
      </c>
      <c r="C39" s="81"/>
      <c r="D39" s="22">
        <f>F31/(C31+F31+I31+L31+O31+R31)</f>
        <v>1</v>
      </c>
      <c r="E39" s="81">
        <f>I31/(C31+F31+I31+L31+O31+R31)</f>
        <v>0</v>
      </c>
      <c r="F39" s="81"/>
      <c r="G39" s="22">
        <f>L31/(C31+F31+I31+L31+O31+R31)</f>
        <v>0</v>
      </c>
      <c r="H39" s="81">
        <f>O31/(C31+F31+I31+L31+O31+R31)</f>
        <v>0</v>
      </c>
      <c r="I39" s="81"/>
      <c r="J39" s="22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0" t="s">
        <v>14</v>
      </c>
      <c r="C42" s="80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8" t="str">
        <f>B3</f>
        <v>Tom Moloney</v>
      </c>
      <c r="C44" s="78"/>
      <c r="D44" s="23" t="str">
        <f>E3</f>
        <v>Kay Moloney (Joined 26/04/2018)</v>
      </c>
      <c r="E44" s="78">
        <f>H3</f>
        <v>0</v>
      </c>
      <c r="F44" s="78"/>
      <c r="G44" s="23">
        <f>K3</f>
        <v>0</v>
      </c>
      <c r="H44" s="78" t="str">
        <f>N3</f>
        <v>N/A</v>
      </c>
      <c r="I44" s="78"/>
      <c r="J44" s="23" t="str">
        <f>Q3</f>
        <v>N/A</v>
      </c>
    </row>
    <row r="45" spans="1:11" ht="23.25" customHeight="1" x14ac:dyDescent="0.25">
      <c r="A45" s="16" t="s">
        <v>15</v>
      </c>
      <c r="B45" s="79">
        <f>B39*D42</f>
        <v>0</v>
      </c>
      <c r="C45" s="79"/>
      <c r="D45" s="29">
        <f>D42*D39</f>
        <v>0</v>
      </c>
      <c r="E45" s="79">
        <f>E39*D42</f>
        <v>0</v>
      </c>
      <c r="F45" s="79"/>
      <c r="G45" s="29">
        <f>G39*D42</f>
        <v>0</v>
      </c>
      <c r="H45" s="79">
        <f>H39*D42</f>
        <v>0</v>
      </c>
      <c r="I45" s="79"/>
      <c r="J45" s="29">
        <f>J39*D42</f>
        <v>0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Esther</cp:lastModifiedBy>
  <cp:lastPrinted>2014-06-19T11:02:07Z</cp:lastPrinted>
  <dcterms:created xsi:type="dcterms:W3CDTF">2014-05-02T11:43:11Z</dcterms:created>
  <dcterms:modified xsi:type="dcterms:W3CDTF">2018-06-19T09:10:41Z</dcterms:modified>
</cp:coreProperties>
</file>