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S\St Johns Abingdon Limited Pension Scheme\Benefits\John Beauchamp\BCE 1 @ 12.03.2018\"/>
    </mc:Choice>
  </mc:AlternateContent>
  <bookViews>
    <workbookView xWindow="0" yWindow="0" windowWidth="20490" windowHeight="7530" activeTab="1"/>
  </bookViews>
  <sheets>
    <sheet name="Valuation" sheetId="1" r:id="rId1"/>
    <sheet name="Fund Split" sheetId="2" r:id="rId2"/>
    <sheet name="Sheet3" sheetId="3" r:id="rId3"/>
  </sheets>
  <definedNames>
    <definedName name="_xlnm.Print_Area" localSheetId="1">'Fund Split'!$A$1:$O$47</definedName>
  </definedName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<sst xmlns="http://schemas.openxmlformats.org/spreadsheetml/2006/main" count="71" uniqueCount="39">
  <si>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</si>
  <si>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</si>
  <si>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</si>
  <si>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</si>
  <si>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</si>
  <si>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</si>
  <si>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</si>
  <si>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</si>
  <si>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</si>
  <si>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</si>
  <si>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</si>
  <si>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</si>
  <si>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</si>
  <si>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</si>
  <si>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</si>
  <si>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</si>
  <si>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</si>
  <si>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</si>
  <si>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</si>
  <si>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</si>
  <si>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</si>
  <si>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St Johns Abindgon Limited Pension Scheme</t>
  </si>
  <si>
    <t>John Beauchamp, Paul Beauchamp, Josephine Beauchamp and Janette Beauchamp</t>
  </si>
  <si>
    <t>Bank</t>
  </si>
  <si>
    <t>Purchase cost</t>
  </si>
  <si>
    <t>Paul Beauchamp</t>
  </si>
  <si>
    <t>Josephine Beauchamp</t>
  </si>
  <si>
    <t>Janette Beauchamp</t>
  </si>
  <si>
    <t>Commercial Unit 2a</t>
  </si>
  <si>
    <t>Commercial Unit 2b</t>
  </si>
  <si>
    <t>Commercial Unit 2c</t>
  </si>
  <si>
    <t>Including the £650 sent to the incorrect bank account</t>
  </si>
  <si>
    <t>Member Nam+A3:L45e:</t>
  </si>
  <si>
    <t>Valuation</t>
  </si>
  <si>
    <t>John Beauchamp - Crys</t>
  </si>
  <si>
    <t>John Beauchamp - Uncrys</t>
  </si>
  <si>
    <t>PCLS</t>
  </si>
  <si>
    <t>Drawdown</t>
  </si>
  <si>
    <t>Fees for Drawdown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</si>
</sst>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C31" sqref="C31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5" ht="26.25" x14ac:dyDescent="0.4">
      <c r="A2" s="1" t="s">
        <v>0</v>
      </c>
    </row>
    <row r="4" spans="1:5" x14ac:dyDescent="0.25">
      <c r="A4" s="2" t="s">
        <v>1</v>
      </c>
      <c r="B4" s="2" t="s">
        <v>21</v>
      </c>
    </row>
    <row r="5" spans="1:5" ht="45" x14ac:dyDescent="0.25">
      <c r="A5" s="2" t="s">
        <v>2</v>
      </c>
      <c r="B5" s="46" t="s">
        <v>22</v>
      </c>
    </row>
    <row r="6" spans="1:5" x14ac:dyDescent="0.25">
      <c r="A6" s="2" t="s">
        <v>3</v>
      </c>
      <c r="B6" s="2"/>
    </row>
    <row r="7" spans="1:5" x14ac:dyDescent="0.25">
      <c r="A7" s="2" t="s">
        <v>4</v>
      </c>
      <c r="B7" s="45">
        <v>43171</v>
      </c>
    </row>
    <row r="8" spans="1:5" x14ac:dyDescent="0.25">
      <c r="B8" s="44"/>
    </row>
    <row r="9" spans="1:5" ht="15.75" thickBot="1" x14ac:dyDescent="0.3"/>
    <row r="10" spans="1:5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5" x14ac:dyDescent="0.25">
      <c r="A11" s="45">
        <v>43171</v>
      </c>
      <c r="B11" s="10">
        <v>255846.9</v>
      </c>
      <c r="C11" s="5" t="s">
        <v>23</v>
      </c>
      <c r="D11" s="6"/>
      <c r="E11" t="s">
        <v>31</v>
      </c>
    </row>
    <row r="12" spans="1:5" x14ac:dyDescent="0.25">
      <c r="A12" s="45">
        <v>43171</v>
      </c>
      <c r="B12" s="11">
        <v>77000</v>
      </c>
      <c r="C12" s="3" t="s">
        <v>28</v>
      </c>
      <c r="D12" s="4"/>
      <c r="E12" t="s">
        <v>24</v>
      </c>
    </row>
    <row r="13" spans="1:5" x14ac:dyDescent="0.25">
      <c r="A13" s="45">
        <v>43171</v>
      </c>
      <c r="B13" s="11">
        <v>77000</v>
      </c>
      <c r="C13" s="3" t="s">
        <v>29</v>
      </c>
      <c r="D13" s="4"/>
    </row>
    <row r="14" spans="1:5" x14ac:dyDescent="0.25">
      <c r="A14" s="45">
        <v>43171</v>
      </c>
      <c r="B14" s="11">
        <v>77000</v>
      </c>
      <c r="C14" s="3" t="s">
        <v>30</v>
      </c>
      <c r="D14" s="4"/>
    </row>
    <row r="15" spans="1:5" x14ac:dyDescent="0.25">
      <c r="A15" s="16"/>
      <c r="B15" s="11"/>
      <c r="C15" s="3"/>
      <c r="D15" s="4"/>
    </row>
    <row r="16" spans="1:5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486846.9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486846.9</v>
      </c>
      <c r="C21" s="27"/>
      <c r="D21" s="2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="70" zoomScaleNormal="70" workbookViewId="0">
      <selection activeCell="D10" sqref="D10"/>
    </sheetView>
  </sheetViews>
  <sheetFormatPr defaultRowHeight="15" x14ac:dyDescent="0.25"/>
  <cols>
    <col min="1" max="1" width="27.5703125" bestFit="1" customWidth="1"/>
    <col min="2" max="2" width="14.5703125" customWidth="1"/>
    <col min="3" max="3" width="16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7">
        <v>43171</v>
      </c>
      <c r="C1" s="48"/>
    </row>
    <row r="2" spans="1:18" x14ac:dyDescent="0.25">
      <c r="L2" s="40"/>
    </row>
    <row r="3" spans="1:18" ht="20.25" customHeight="1" x14ac:dyDescent="0.25">
      <c r="A3" s="30" t="s">
        <v>32</v>
      </c>
      <c r="B3" s="53" t="s">
        <v>25</v>
      </c>
      <c r="C3" s="54"/>
      <c r="D3" s="30" t="s">
        <v>10</v>
      </c>
      <c r="E3" s="53" t="s">
        <v>35</v>
      </c>
      <c r="F3" s="54"/>
      <c r="G3" s="30" t="s">
        <v>10</v>
      </c>
      <c r="H3" s="53" t="s">
        <v>26</v>
      </c>
      <c r="I3" s="54"/>
      <c r="J3" s="30" t="s">
        <v>10</v>
      </c>
      <c r="K3" s="53" t="s">
        <v>27</v>
      </c>
      <c r="L3" s="54"/>
      <c r="M3" s="30" t="s">
        <v>10</v>
      </c>
      <c r="N3" s="53" t="s">
        <v>34</v>
      </c>
      <c r="O3" s="54"/>
      <c r="P3" s="30" t="s">
        <v>10</v>
      </c>
      <c r="Q3" s="53" t="s">
        <v>15</v>
      </c>
      <c r="R3" s="54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A6" t="s">
        <v>33</v>
      </c>
      <c r="B6" s="42">
        <v>43171</v>
      </c>
      <c r="C6" s="39">
        <v>254110.62</v>
      </c>
      <c r="D6" t="s">
        <v>33</v>
      </c>
      <c r="E6" s="42">
        <v>43171</v>
      </c>
      <c r="F6" s="39">
        <v>116368.14</v>
      </c>
      <c r="H6" s="38"/>
      <c r="I6" s="39"/>
      <c r="J6" t="s">
        <v>33</v>
      </c>
      <c r="K6" s="42">
        <v>43171</v>
      </c>
      <c r="L6" s="39">
        <v>116368.14</v>
      </c>
      <c r="M6" t="s">
        <v>37</v>
      </c>
      <c r="N6" s="42">
        <v>43171</v>
      </c>
      <c r="O6" s="39">
        <v>64800</v>
      </c>
      <c r="Q6" s="38"/>
      <c r="R6" s="39"/>
    </row>
    <row r="7" spans="1:18" ht="20.25" customHeight="1" x14ac:dyDescent="0.25">
      <c r="B7" s="42"/>
      <c r="C7" s="39"/>
      <c r="D7" t="s">
        <v>36</v>
      </c>
      <c r="E7" s="42">
        <v>43171</v>
      </c>
      <c r="F7" s="39">
        <v>-21600</v>
      </c>
      <c r="H7" s="38"/>
      <c r="I7" s="39"/>
      <c r="K7" s="42"/>
      <c r="L7" s="39"/>
      <c r="N7" s="38"/>
      <c r="O7" s="39"/>
      <c r="Q7" s="38"/>
      <c r="R7" s="39"/>
    </row>
    <row r="8" spans="1:18" ht="20.25" customHeight="1" x14ac:dyDescent="0.25">
      <c r="B8" s="42"/>
      <c r="C8" s="39"/>
      <c r="D8" t="s">
        <v>37</v>
      </c>
      <c r="E8" s="42">
        <v>43171</v>
      </c>
      <c r="F8" s="39">
        <v>-64800</v>
      </c>
      <c r="H8" s="38"/>
      <c r="I8" s="39"/>
      <c r="K8" s="42"/>
      <c r="L8" s="39"/>
      <c r="N8" s="38"/>
      <c r="O8" s="39"/>
      <c r="Q8" s="38"/>
      <c r="R8" s="39"/>
    </row>
    <row r="9" spans="1:18" ht="20.25" customHeight="1" x14ac:dyDescent="0.25">
      <c r="B9" s="42"/>
      <c r="C9" s="39"/>
      <c r="D9" t="s">
        <v>38</v>
      </c>
      <c r="E9" s="42">
        <v>43171</v>
      </c>
      <c r="F9" s="39">
        <v>-1880</v>
      </c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42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42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42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42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42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42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42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254110.62</v>
      </c>
      <c r="E31" s="30" t="s">
        <v>13</v>
      </c>
      <c r="F31" s="33">
        <f>SUM(F6:F29)</f>
        <v>28088.14</v>
      </c>
      <c r="H31" s="30" t="s">
        <v>13</v>
      </c>
      <c r="I31" s="33">
        <f>SUM(I6:I29)</f>
        <v>0</v>
      </c>
      <c r="K31" s="30" t="s">
        <v>13</v>
      </c>
      <c r="L31" s="33">
        <f>SUM(L6:L29)</f>
        <v>116368.14</v>
      </c>
      <c r="N31" s="30" t="s">
        <v>13</v>
      </c>
      <c r="O31" s="33">
        <f>SUM(O6:O29)</f>
        <v>64800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1" t="s">
        <v>16</v>
      </c>
      <c r="C35" s="5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49" t="str">
        <f>B3</f>
        <v>Paul Beauchamp</v>
      </c>
      <c r="C38" s="49"/>
      <c r="D38" s="37" t="str">
        <f>E3</f>
        <v>John Beauchamp - Uncrys</v>
      </c>
      <c r="E38" s="49" t="str">
        <f>H3</f>
        <v>Josephine Beauchamp</v>
      </c>
      <c r="F38" s="49"/>
      <c r="G38" s="37" t="str">
        <f>K3</f>
        <v>Janette Beauchamp</v>
      </c>
      <c r="H38" s="49" t="str">
        <f>N3</f>
        <v>John Beauchamp - Crys</v>
      </c>
      <c r="I38" s="49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2">
        <f>C31/(C31+F31+I31+L31+O31+R31)</f>
        <v>0.54840045760713596</v>
      </c>
      <c r="C39" s="52"/>
      <c r="D39" s="36">
        <f>F31/(C31+F31+I31+L31+O31+R31)</f>
        <v>6.0617493394543281E-2</v>
      </c>
      <c r="E39" s="52">
        <f>I31/(C31+F31+I31+L31+O31+R31)</f>
        <v>0</v>
      </c>
      <c r="F39" s="52"/>
      <c r="G39" s="36">
        <f>L31/(C31+F31+I31+L31+O31+R31)</f>
        <v>0.25113606517858739</v>
      </c>
      <c r="H39" s="52">
        <f>O31/(C31+F31+I31+L31+O31+R31)</f>
        <v>0.13984598381973334</v>
      </c>
      <c r="I39" s="52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1" t="s">
        <v>17</v>
      </c>
      <c r="C42" s="51"/>
      <c r="D42" s="41">
        <v>463366.9</v>
      </c>
    </row>
    <row r="43" spans="1:11" ht="23.25" customHeight="1" x14ac:dyDescent="0.25"/>
    <row r="44" spans="1:11" ht="23.25" customHeight="1" x14ac:dyDescent="0.25">
      <c r="A44" s="30" t="s">
        <v>10</v>
      </c>
      <c r="B44" s="49" t="str">
        <f>B3</f>
        <v>Paul Beauchamp</v>
      </c>
      <c r="C44" s="49"/>
      <c r="D44" s="37" t="str">
        <f>E3</f>
        <v>John Beauchamp - Uncrys</v>
      </c>
      <c r="E44" s="49" t="str">
        <f>H3</f>
        <v>Josephine Beauchamp</v>
      </c>
      <c r="F44" s="49"/>
      <c r="G44" s="37" t="str">
        <f>K3</f>
        <v>Janette Beauchamp</v>
      </c>
      <c r="H44" s="49" t="str">
        <f>N3</f>
        <v>John Beauchamp - Crys</v>
      </c>
      <c r="I44" s="49"/>
      <c r="J44" s="37" t="str">
        <f>Q3</f>
        <v>N/A</v>
      </c>
    </row>
    <row r="45" spans="1:11" ht="23.25" customHeight="1" x14ac:dyDescent="0.25">
      <c r="A45" s="30" t="s">
        <v>18</v>
      </c>
      <c r="B45" s="50">
        <f>B39*D42</f>
        <v>254110.62000000002</v>
      </c>
      <c r="C45" s="50"/>
      <c r="D45" s="43">
        <f>D42*D39</f>
        <v>28088.14</v>
      </c>
      <c r="E45" s="50">
        <f>E39*D42</f>
        <v>0</v>
      </c>
      <c r="F45" s="50"/>
      <c r="G45" s="43">
        <f>G39*D42</f>
        <v>116368.13999999998</v>
      </c>
      <c r="H45" s="50">
        <f>H39*D42</f>
        <v>64800</v>
      </c>
      <c r="I45" s="50"/>
      <c r="J45" s="43">
        <f>J39*D42</f>
        <v>0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Valuation</vt:lpstr>
      <vt:lpstr>Fund Split</vt:lpstr>
      <vt:lpstr>Sheet3</vt:lpstr>
      <vt:lpstr>'Fund Split'!Print_Area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2018-03-14T14:32:09Z</cp:lastPrinted>
  <dcterms:created xsi:type="dcterms:W3CDTF">2014-05-02T11:43:11Z</dcterms:created>
  <dcterms:modified xsi:type="dcterms:W3CDTF">2018-03-14T14:46:52Z</dcterms:modified>
</cp:coreProperties>
</file>