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  <sheet state="visible" name="Metro 2024" sheetId="3" r:id="rId6"/>
  </sheets>
  <definedNames/>
  <calcPr/>
  <extLst>
    <ext uri="GoogleSheetsCustomDataVersion2">
      <go:sheetsCustomData xmlns:go="http://customooxmlschemas.google.com/" r:id="rId7" roundtripDataChecksum="LUIo5UzTAuqvLqIGDw8Vgk791R86eb6m/f3ZEhyQQlI="/>
    </ext>
  </extLst>
</workbook>
</file>

<file path=xl/sharedStrings.xml><?xml version="1.0" encoding="utf-8"?>
<sst xmlns="http://schemas.openxmlformats.org/spreadsheetml/2006/main" count="376" uniqueCount="192">
  <si>
    <t>RETURN YEAR ENDING:</t>
  </si>
  <si>
    <t>28/10/23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</si>
  <si>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</si>
  <si>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</si>
  <si>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</si>
  <si>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</si>
  <si>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</si>
  <si>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</si>
  <si>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</si>
  <si>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</si>
  <si>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Sellec Pension Fund</t>
  </si>
  <si>
    <t>cash at bank</t>
  </si>
  <si>
    <t>PSTR</t>
  </si>
  <si>
    <t>00181421RG</t>
  </si>
  <si>
    <t>Dukeries Industrial</t>
  </si>
  <si>
    <t>Y</t>
  </si>
  <si>
    <t>Cost</t>
  </si>
  <si>
    <t>Principle Employer / Admin</t>
  </si>
  <si>
    <t>Stephen Hoole</t>
  </si>
  <si>
    <t>Shares</t>
  </si>
  <si>
    <t>N</t>
  </si>
  <si>
    <t>unquoted</t>
  </si>
  <si>
    <t>Admin ID:</t>
  </si>
  <si>
    <t>A0085603</t>
  </si>
  <si>
    <t>Debtors</t>
  </si>
  <si>
    <t>29 Oct 2022 - 28 Oct 2023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</si>
  <si>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</si>
  <si>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</si>
  <si>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</si>
  <si>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</si>
  <si>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</si>
  <si>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</si>
  <si>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</si>
  <si>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</si>
  <si>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</si>
  <si>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HMRC VAT</t>
  </si>
  <si>
    <t>Net pension</t>
  </si>
  <si>
    <t>Rent</t>
  </si>
  <si>
    <t>Fees</t>
  </si>
  <si>
    <t xml:space="preserve">SELLEC LTD SW INTEREST 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</si>
  <si>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</si>
  <si>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</si>
  <si>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</si>
  <si>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</si>
  <si>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</si>
  <si>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</si>
  <si>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</si>
  <si>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</si>
  <si>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</si>
  <si>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</si>
  <si>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</si>
  <si>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</si>
  <si>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</si>
  <si>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</si>
  <si>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</si>
  <si>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</si>
  <si>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</si>
  <si>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</si>
  <si>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</si>
  <si>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</si>
  <si>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</si>
  <si>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</si>
  <si>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to count debtors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</si>
  <si>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</si>
  <si>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</si>
  <si>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</si>
  <si>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</si>
  <si>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</si>
  <si>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</si>
  <si>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</si>
  <si>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</si>
  <si>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</si>
  <si>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</si>
  <si>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</si>
  <si>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</si>
  <si>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</si>
  <si>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</si>
  <si>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</si>
  <si>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</si>
  <si>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</si>
  <si>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</si>
  <si>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</si>
  <si>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</si>
  <si>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</si>
  <si>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</si>
  <si>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</si>
  <si>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0000740SELLECPENSION</t>
  </si>
  <si>
    <t>VIR11223320012337</t>
  </si>
  <si>
    <t>GBP</t>
  </si>
  <si>
    <t>WDG</t>
  </si>
  <si>
    <t>000332086A</t>
  </si>
  <si>
    <t>Tax Payment to HMRC S Hoole</t>
  </si>
  <si>
    <t>000332084A</t>
  </si>
  <si>
    <t>Net Pension Income S Hoole</t>
  </si>
  <si>
    <t>DPG</t>
  </si>
  <si>
    <t>000337580A</t>
  </si>
  <si>
    <t>SELLEC LTD SW INTEREST 2018</t>
  </si>
  <si>
    <t>000337581A</t>
  </si>
  <si>
    <t>SELLEC LTD SW INTEREST 2019</t>
  </si>
  <si>
    <t>000360773A</t>
  </si>
  <si>
    <t>000362006A</t>
  </si>
  <si>
    <t>Tax Payment to HMRC</t>
  </si>
  <si>
    <t>000373175A</t>
  </si>
  <si>
    <t>SELLEC LTD INTEREST</t>
  </si>
  <si>
    <t>20012337 NETPAY SH DR</t>
  </si>
  <si>
    <t>20012337 PAYE SH DR</t>
  </si>
  <si>
    <t>000374562A</t>
  </si>
  <si>
    <t>SELLEC LTD SW BACK RENT</t>
  </si>
  <si>
    <t>20012337 HMRC VAT DR</t>
  </si>
  <si>
    <t>000392120A</t>
  </si>
  <si>
    <t>SELLEC LTD SW RENT OWED</t>
  </si>
  <si>
    <t>000392411A</t>
  </si>
  <si>
    <t>000401919A</t>
  </si>
  <si>
    <t>VAT PAYMENT TO HMRC</t>
  </si>
  <si>
    <t>000408839A</t>
  </si>
  <si>
    <t>SELLEC LTD SW RENT INC VAT</t>
  </si>
  <si>
    <t>000410553A</t>
  </si>
  <si>
    <t>SELLEC LTD SW INTEREST 2021</t>
  </si>
  <si>
    <t>000419087A</t>
  </si>
  <si>
    <t>VAT payment to HMRC</t>
  </si>
  <si>
    <t>000421287A</t>
  </si>
  <si>
    <t>000432638A</t>
  </si>
  <si>
    <t>000434844A</t>
  </si>
  <si>
    <t>000436617A</t>
  </si>
  <si>
    <t>Net Pension S Hoole</t>
  </si>
  <si>
    <t>000436868A</t>
  </si>
  <si>
    <t>PAYE S Hoole</t>
  </si>
  <si>
    <t>000439835A</t>
  </si>
  <si>
    <t>000445893A</t>
  </si>
  <si>
    <t>REN - SELLECLTD SWRENT INC VAT</t>
  </si>
  <si>
    <t>000448801A</t>
  </si>
  <si>
    <t>000450531A</t>
  </si>
  <si>
    <t>SELLEC LTD SW INTEREST 2022</t>
  </si>
  <si>
    <t>Outward Faster Payment</t>
  </si>
  <si>
    <t>FT231297ZTM7</t>
  </si>
  <si>
    <t>S R Hoole</t>
  </si>
  <si>
    <t>Net Pension</t>
  </si>
  <si>
    <t>Direct Debit</t>
  </si>
  <si>
    <t>DDC20230911204572</t>
  </si>
  <si>
    <t>HMRC E VAT</t>
  </si>
  <si>
    <t>HMRC E VAT 0000151511</t>
  </si>
  <si>
    <t>FT23129NRQGM</t>
  </si>
  <si>
    <t>HMRC Cumbernauld</t>
  </si>
  <si>
    <t>DDC20230609206061</t>
  </si>
  <si>
    <t>DDC20230309205121</t>
  </si>
  <si>
    <t>30/06/2023</t>
  </si>
  <si>
    <t>Credit Interest</t>
  </si>
  <si>
    <t>47716616-20230630</t>
  </si>
  <si>
    <t>31/01/2023</t>
  </si>
  <si>
    <t>47716616-20230131</t>
  </si>
  <si>
    <t>31/05/2023</t>
  </si>
  <si>
    <t>47716616-20230531</t>
  </si>
  <si>
    <t>28/02/2023</t>
  </si>
  <si>
    <t>47716616-20230228</t>
  </si>
  <si>
    <t>31/07/2023</t>
  </si>
  <si>
    <t>47716616-20230731</t>
  </si>
  <si>
    <t>28/04/2023</t>
  </si>
  <si>
    <t>47716616-20230430</t>
  </si>
  <si>
    <t>31/03/2023</t>
  </si>
  <si>
    <t>47716616-20230331</t>
  </si>
  <si>
    <t>29/09/2023</t>
  </si>
  <si>
    <t>47716616-20230930</t>
  </si>
  <si>
    <t>31/08/2023</t>
  </si>
  <si>
    <t>47716616-20230831</t>
  </si>
  <si>
    <t>17/07/2023</t>
  </si>
  <si>
    <t>Inward Payment</t>
  </si>
  <si>
    <t>FT23198L9KVT</t>
  </si>
  <si>
    <t>SELLEC LTD SW</t>
  </si>
  <si>
    <t>LOAN INTEREST</t>
  </si>
  <si>
    <t>20/01/2023</t>
  </si>
  <si>
    <t>FT23020KY97M</t>
  </si>
  <si>
    <t>INTEREST</t>
  </si>
  <si>
    <t>28/07/2023</t>
  </si>
  <si>
    <t>FT232094JZ8G</t>
  </si>
  <si>
    <t>RENT INC VAT</t>
  </si>
  <si>
    <t>FT23118SZ7BT</t>
  </si>
  <si>
    <t>30/01/2023</t>
  </si>
  <si>
    <t>FT230304BR4R</t>
  </si>
  <si>
    <t>19/01/2023</t>
  </si>
  <si>
    <t>FT23019VBG3B</t>
  </si>
  <si>
    <t>REGISTERED SCHEME ADMINISTRATOR LIM</t>
  </si>
  <si>
    <t>Transfer of Balanc</t>
  </si>
  <si>
    <t>FT23198TP7VP</t>
  </si>
  <si>
    <t>RENT ARREARS</t>
  </si>
  <si>
    <t>Transactiondate</t>
  </si>
  <si>
    <t>ValueDate</t>
  </si>
  <si>
    <t>Transaction Type</t>
  </si>
  <si>
    <t>Transaction Reference</t>
  </si>
  <si>
    <t>Payer/Payee Name</t>
  </si>
  <si>
    <t>Payment Reference</t>
  </si>
  <si>
    <t>Money In/Out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</si>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</sst>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/m/yyyy"/>
    <numFmt numFmtId="171" formatCode="mm/dd/yyyy"/>
  </numFmts>
  <fonts count="2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b/>
      <sz val="8.0"/>
      <color theme="1"/>
      <name val="&quot;Liberation Sans&quot;"/>
    </font>
    <font>
      <sz val="8.0"/>
      <color theme="1"/>
      <name val="&quot;Liberation Sans&quot;"/>
    </font>
    <font>
      <sz val="8.0"/>
      <color theme="1"/>
      <name val="Liberation Sans"/>
    </font>
    <font>
      <b/>
      <sz val="8.0"/>
      <color rgb="FF000000"/>
      <name val="&quot;Liberation Sans&quot;"/>
    </font>
    <font>
      <sz val="8.0"/>
      <color rgb="FF0000FF"/>
      <name val="&quot;Liberation Sans&quot;"/>
    </font>
    <font>
      <color rgb="FF0000FF"/>
      <name val="Calibri"/>
      <scheme val="minor"/>
    </font>
    <font>
      <color theme="1"/>
      <name val="Calibri"/>
      <scheme val="minor"/>
    </font>
    <font>
      <color rgb="FF000000"/>
      <name val="Calibri"/>
    </font>
    <font>
      <b/>
      <color theme="1"/>
      <name val="Calibri"/>
    </font>
    <font>
      <color theme="1"/>
      <name val="Arial"/>
    </font>
    <font>
      <b/>
      <sz val="8.0"/>
      <color rgb="FFFF0000"/>
      <name val="&quot;Liberation Sans&quot;"/>
    </font>
    <font>
      <sz val="8.0"/>
      <color rgb="FF999999"/>
      <name val="&quot;Liberation Sans&quot;"/>
    </font>
    <font>
      <sz val="11.0"/>
      <color rgb="FF99999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4" xfId="0" applyAlignment="1" applyBorder="1" applyFont="1" applyNumberFormat="1">
      <alignment horizontal="center"/>
    </xf>
    <xf borderId="5" fillId="0" fontId="5" numFmtId="164" xfId="0" applyAlignment="1" applyBorder="1" applyFont="1" applyNumberFormat="1">
      <alignment horizontal="center" readingOrder="0"/>
    </xf>
    <xf borderId="4" fillId="2" fontId="3" numFmtId="165" xfId="0" applyAlignment="1" applyBorder="1" applyFill="1" applyFont="1" applyNumberFormat="1">
      <alignment horizontal="left"/>
    </xf>
    <xf borderId="5" fillId="0" fontId="4" numFmtId="165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4" numFmtId="0" xfId="0" applyAlignment="1" applyFont="1">
      <alignment horizontal="center"/>
    </xf>
    <xf borderId="4" fillId="0" fontId="3" numFmtId="166" xfId="0" applyAlignment="1" applyBorder="1" applyFont="1" applyNumberFormat="1">
      <alignment horizontal="left"/>
    </xf>
    <xf borderId="6" fillId="0" fontId="3" numFmtId="165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4" xfId="0" applyAlignment="1" applyBorder="1" applyFont="1" applyNumberFormat="1">
      <alignment horizontal="center"/>
    </xf>
    <xf borderId="9" fillId="0" fontId="4" numFmtId="164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4" xfId="0" applyAlignment="1" applyBorder="1" applyFont="1" applyNumberFormat="1">
      <alignment horizontal="center"/>
    </xf>
    <xf borderId="13" fillId="0" fontId="8" numFmtId="164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4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6" xfId="0" applyFont="1" applyNumberFormat="1"/>
    <xf borderId="0" fillId="0" fontId="3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Font="1"/>
    <xf borderId="0" fillId="0" fontId="3" numFmtId="168" xfId="0" applyFont="1" applyNumberFormat="1"/>
    <xf borderId="0" fillId="0" fontId="5" numFmtId="168" xfId="0" applyFont="1" applyNumberFormat="1"/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vertical="bottom"/>
    </xf>
    <xf borderId="0" fillId="0" fontId="10" numFmtId="0" xfId="0" applyAlignment="1" applyFont="1">
      <alignment horizontal="left" readingOrder="0"/>
    </xf>
    <xf borderId="0" fillId="0" fontId="11" numFmtId="168" xfId="0" applyAlignment="1" applyFont="1" applyNumberFormat="1">
      <alignment vertical="bottom"/>
    </xf>
    <xf borderId="0" fillId="0" fontId="9" numFmtId="0" xfId="0" applyAlignment="1" applyFont="1">
      <alignment horizontal="left" readingOrder="0"/>
    </xf>
    <xf borderId="0" fillId="0" fontId="8" numFmtId="4" xfId="0" applyAlignment="1" applyFont="1" applyNumberFormat="1">
      <alignment horizontal="right" vertical="bottom"/>
    </xf>
    <xf borderId="0" fillId="0" fontId="12" numFmtId="4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2" fontId="3" numFmtId="164" xfId="0" applyAlignment="1" applyFont="1" applyNumberFormat="1">
      <alignment horizontal="center"/>
    </xf>
    <xf borderId="0" fillId="0" fontId="14" numFmtId="3" xfId="0" applyAlignment="1" applyFont="1" applyNumberFormat="1">
      <alignment readingOrder="0"/>
    </xf>
    <xf borderId="0" fillId="0" fontId="15" numFmtId="0" xfId="0" applyAlignment="1" applyFont="1">
      <alignment readingOrder="0"/>
    </xf>
    <xf borderId="15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16" numFmtId="0" xfId="0" applyFont="1"/>
    <xf borderId="16" fillId="0" fontId="3" numFmtId="164" xfId="0" applyAlignment="1" applyBorder="1" applyFont="1" applyNumberFormat="1">
      <alignment horizontal="center"/>
    </xf>
    <xf borderId="0" fillId="0" fontId="6" numFmtId="167" xfId="0" applyFont="1" applyNumberFormat="1"/>
    <xf borderId="0" fillId="0" fontId="17" numFmtId="0" xfId="0" applyFont="1"/>
    <xf borderId="0" fillId="0" fontId="17" numFmtId="167" xfId="0" applyFont="1" applyNumberFormat="1"/>
    <xf borderId="0" fillId="0" fontId="18" numFmtId="0" xfId="0" applyAlignment="1" applyFont="1">
      <alignment vertical="bottom"/>
    </xf>
    <xf borderId="0" fillId="0" fontId="18" numFmtId="169" xfId="0" applyAlignment="1" applyFont="1" applyNumberFormat="1">
      <alignment horizontal="right" vertical="bottom"/>
    </xf>
    <xf borderId="0" fillId="0" fontId="18" numFmtId="4" xfId="0" applyAlignment="1" applyFont="1" applyNumberFormat="1">
      <alignment horizontal="right" vertical="bottom"/>
    </xf>
    <xf borderId="0" fillId="0" fontId="18" numFmtId="0" xfId="0" applyAlignment="1" applyFont="1">
      <alignment horizontal="center" vertical="bottom"/>
    </xf>
    <xf borderId="0" fillId="0" fontId="18" numFmtId="170" xfId="0" applyAlignment="1" applyFont="1" applyNumberFormat="1">
      <alignment horizontal="right" vertical="bottom"/>
    </xf>
    <xf borderId="0" fillId="0" fontId="5" numFmtId="170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5" numFmtId="169" xfId="0" applyAlignment="1" applyFont="1" applyNumberFormat="1">
      <alignment horizontal="right" vertical="bottom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169" xfId="0" applyAlignment="1" applyFont="1" applyNumberFormat="1">
      <alignment horizontal="right" vertical="bottom"/>
    </xf>
    <xf borderId="0" fillId="0" fontId="9" numFmtId="169" xfId="0" applyAlignment="1" applyFont="1" applyNumberFormat="1">
      <alignment vertical="bottom"/>
    </xf>
    <xf borderId="0" fillId="0" fontId="9" numFmtId="0" xfId="0" applyAlignment="1" applyFont="1">
      <alignment horizontal="right" vertical="bottom"/>
    </xf>
    <xf borderId="0" fillId="0" fontId="12" numFmtId="169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9" numFmtId="170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20" numFmtId="169" xfId="0" applyAlignment="1" applyFont="1" applyNumberFormat="1">
      <alignment vertical="bottom"/>
    </xf>
    <xf borderId="0" fillId="0" fontId="20" numFmtId="0" xfId="0" applyAlignment="1" applyFont="1">
      <alignment vertical="bottom"/>
    </xf>
    <xf borderId="0" fillId="0" fontId="20" numFmtId="4" xfId="0" applyAlignment="1" applyFont="1" applyNumberFormat="1">
      <alignment vertical="bottom"/>
    </xf>
    <xf borderId="0" fillId="0" fontId="20" numFmtId="170" xfId="0" applyAlignment="1" applyFont="1" applyNumberFormat="1">
      <alignment vertical="bottom"/>
    </xf>
    <xf borderId="0" fillId="0" fontId="21" numFmtId="0" xfId="0" applyAlignment="1" applyFont="1">
      <alignment vertical="bottom"/>
    </xf>
    <xf borderId="0" fillId="0" fontId="10" numFmtId="171" xfId="0" applyAlignment="1" applyFont="1" applyNumberFormat="1">
      <alignment horizontal="left" readingOrder="0"/>
    </xf>
    <xf borderId="0" fillId="0" fontId="9" numFmtId="171" xfId="0" applyAlignment="1" applyFont="1" applyNumberFormat="1">
      <alignment horizontal="left" readingOrder="0"/>
    </xf>
    <xf borderId="0" fillId="0" fontId="10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>
      <c r="A2" s="6" t="s">
        <v>9</v>
      </c>
      <c r="B2" s="7" t="s">
        <v>10</v>
      </c>
      <c r="C2" s="8" t="s">
        <v>11</v>
      </c>
      <c r="D2" s="9"/>
      <c r="E2" s="10">
        <v>48204.02</v>
      </c>
      <c r="F2" s="9">
        <v>11710.67</v>
      </c>
      <c r="G2" s="9"/>
      <c r="H2" s="11"/>
      <c r="I2" s="12">
        <v>179.33</v>
      </c>
    </row>
    <row r="3">
      <c r="A3" s="6" t="s">
        <v>12</v>
      </c>
      <c r="B3" s="7" t="s">
        <v>13</v>
      </c>
      <c r="C3" s="13" t="s">
        <v>14</v>
      </c>
      <c r="D3" s="9" t="s">
        <v>15</v>
      </c>
      <c r="E3" s="14">
        <v>400000.0</v>
      </c>
      <c r="F3" s="9">
        <v>400000.0</v>
      </c>
      <c r="G3" s="9" t="s">
        <v>16</v>
      </c>
      <c r="H3" s="15"/>
      <c r="I3" s="16">
        <f>F29</f>
        <v>64200</v>
      </c>
    </row>
    <row r="4">
      <c r="A4" s="6" t="s">
        <v>17</v>
      </c>
      <c r="B4" s="7" t="s">
        <v>18</v>
      </c>
      <c r="C4" s="13" t="s">
        <v>19</v>
      </c>
      <c r="D4" s="9" t="s">
        <v>20</v>
      </c>
      <c r="E4" s="14">
        <v>91901.0</v>
      </c>
      <c r="F4" s="9">
        <v>91901.0</v>
      </c>
      <c r="G4" s="9" t="s">
        <v>21</v>
      </c>
      <c r="H4" s="15"/>
      <c r="I4" s="16">
        <f>H29</f>
        <v>21816.16</v>
      </c>
    </row>
    <row r="5">
      <c r="A5" s="6" t="s">
        <v>22</v>
      </c>
      <c r="B5" s="7" t="s">
        <v>23</v>
      </c>
      <c r="C5" s="8" t="s">
        <v>24</v>
      </c>
      <c r="D5" s="9" t="s">
        <v>20</v>
      </c>
      <c r="E5" s="14">
        <f>J26-E2</f>
        <v>8998.98</v>
      </c>
      <c r="F5" s="9">
        <v>47667.0</v>
      </c>
      <c r="G5" s="9"/>
      <c r="H5" s="15"/>
      <c r="I5" s="16"/>
    </row>
    <row r="6">
      <c r="B6" s="17"/>
      <c r="C6" s="8"/>
      <c r="D6" s="9"/>
      <c r="E6" s="9"/>
      <c r="F6" s="9"/>
      <c r="G6" s="9"/>
      <c r="H6" s="15"/>
      <c r="I6" s="16"/>
    </row>
    <row r="7">
      <c r="A7" s="18" t="s">
        <v>25</v>
      </c>
      <c r="B7" s="19"/>
      <c r="C7" s="8"/>
      <c r="D7" s="9"/>
      <c r="E7" s="9"/>
      <c r="F7" s="9"/>
      <c r="G7" s="9"/>
      <c r="H7" s="15"/>
      <c r="I7" s="16"/>
    </row>
    <row r="8">
      <c r="A8" s="6"/>
      <c r="B8" s="7"/>
      <c r="C8" s="8"/>
      <c r="D8" s="9"/>
      <c r="E8" s="9"/>
      <c r="F8" s="9"/>
      <c r="G8" s="9"/>
      <c r="H8" s="15"/>
      <c r="I8" s="16"/>
    </row>
    <row r="9">
      <c r="A9" s="6"/>
      <c r="B9" s="7"/>
      <c r="C9" s="20"/>
      <c r="D9" s="9"/>
      <c r="E9" s="9"/>
      <c r="F9" s="9"/>
      <c r="G9" s="9"/>
      <c r="H9" s="21"/>
      <c r="I9" s="21"/>
    </row>
    <row r="10">
      <c r="A10" s="6" t="s">
        <v>26</v>
      </c>
      <c r="B10" s="7"/>
      <c r="C10" s="22" t="s">
        <v>27</v>
      </c>
      <c r="D10" s="23"/>
      <c r="E10" s="24">
        <f t="shared" ref="E10:F10" si="1">E3</f>
        <v>400000</v>
      </c>
      <c r="F10" s="24">
        <f t="shared" si="1"/>
        <v>400000</v>
      </c>
      <c r="G10" s="24" t="str">
        <f t="shared" ref="G10:I10" si="2">G7</f>
        <v/>
      </c>
      <c r="H10" s="24" t="str">
        <f t="shared" si="2"/>
        <v/>
      </c>
      <c r="I10" s="24" t="str">
        <f t="shared" si="2"/>
        <v/>
      </c>
    </row>
    <row r="11">
      <c r="A11" s="6" t="s">
        <v>26</v>
      </c>
      <c r="B11" s="25"/>
      <c r="C11" s="26" t="s">
        <v>28</v>
      </c>
      <c r="D11" s="27"/>
      <c r="E11" s="28">
        <f t="shared" ref="E11:F11" si="3">E4+E5</f>
        <v>100899.98</v>
      </c>
      <c r="F11" s="28">
        <f t="shared" si="3"/>
        <v>139568</v>
      </c>
      <c r="G11" s="28" t="str">
        <f t="shared" ref="G11:I11" si="4">G8</f>
        <v/>
      </c>
      <c r="H11" s="28" t="str">
        <f t="shared" si="4"/>
        <v/>
      </c>
      <c r="I11" s="28" t="str">
        <f t="shared" si="4"/>
        <v/>
      </c>
    </row>
    <row r="12">
      <c r="A12" s="6" t="s">
        <v>29</v>
      </c>
      <c r="B12" s="25"/>
      <c r="C12" s="29" t="s">
        <v>30</v>
      </c>
      <c r="D12" s="30" t="str">
        <f t="shared" ref="D12:I12" si="5">D2</f>
        <v/>
      </c>
      <c r="E12" s="30">
        <f t="shared" si="5"/>
        <v>48204.02</v>
      </c>
      <c r="F12" s="30">
        <f t="shared" si="5"/>
        <v>11710.67</v>
      </c>
      <c r="G12" s="31" t="str">
        <f t="shared" si="5"/>
        <v/>
      </c>
      <c r="H12" s="31" t="str">
        <f t="shared" si="5"/>
        <v/>
      </c>
      <c r="I12" s="31">
        <f t="shared" si="5"/>
        <v>179.33</v>
      </c>
    </row>
    <row r="13">
      <c r="A13" s="6" t="s">
        <v>31</v>
      </c>
      <c r="B13" s="7"/>
      <c r="C13" s="32" t="s">
        <v>32</v>
      </c>
      <c r="D13" s="33">
        <f t="shared" ref="D13:H13" si="6">SUM(D10:D12)</f>
        <v>0</v>
      </c>
      <c r="E13" s="33">
        <f t="shared" si="6"/>
        <v>549104</v>
      </c>
      <c r="F13" s="33">
        <f t="shared" si="6"/>
        <v>551278.67</v>
      </c>
      <c r="G13" s="33">
        <f t="shared" si="6"/>
        <v>0</v>
      </c>
      <c r="H13" s="33">
        <f t="shared" si="6"/>
        <v>0</v>
      </c>
      <c r="I13" s="33">
        <f>SUM(I10:I11)</f>
        <v>0</v>
      </c>
    </row>
    <row r="14">
      <c r="A14" s="6" t="s">
        <v>33</v>
      </c>
      <c r="B14" s="34"/>
      <c r="J14" s="35"/>
    </row>
    <row r="15">
      <c r="A15" s="6" t="s">
        <v>34</v>
      </c>
      <c r="B15" s="36"/>
      <c r="C15" s="37"/>
      <c r="D15" s="38" t="s">
        <v>35</v>
      </c>
      <c r="E15" s="38" t="s">
        <v>36</v>
      </c>
      <c r="F15" s="39" t="s">
        <v>37</v>
      </c>
      <c r="G15" s="39" t="s">
        <v>38</v>
      </c>
      <c r="H15" s="40" t="s">
        <v>39</v>
      </c>
      <c r="I15" s="39"/>
      <c r="J15" s="35"/>
    </row>
    <row r="16">
      <c r="A16" s="41" t="s">
        <v>40</v>
      </c>
      <c r="B16" s="36">
        <v>0.0</v>
      </c>
      <c r="C16" s="17" t="s">
        <v>41</v>
      </c>
      <c r="D16" s="42"/>
      <c r="E16" s="42"/>
      <c r="F16" s="42"/>
      <c r="G16" s="43"/>
      <c r="H16" s="42"/>
      <c r="I16" s="44"/>
      <c r="J16" s="45"/>
    </row>
    <row r="17">
      <c r="A17" s="41" t="s">
        <v>42</v>
      </c>
      <c r="B17" s="36">
        <v>0.0</v>
      </c>
      <c r="C17" s="17" t="s">
        <v>43</v>
      </c>
      <c r="D17" s="42"/>
      <c r="E17" s="42"/>
      <c r="F17" s="46">
        <v>9000.0</v>
      </c>
      <c r="G17" s="43"/>
      <c r="H17" s="47">
        <v>7272.0</v>
      </c>
      <c r="I17" s="44"/>
      <c r="J17" s="45"/>
    </row>
    <row r="18">
      <c r="A18" s="41" t="s">
        <v>44</v>
      </c>
      <c r="B18" s="36">
        <v>0.0</v>
      </c>
      <c r="C18" s="17" t="s">
        <v>45</v>
      </c>
      <c r="D18" s="48">
        <v>-7700.0</v>
      </c>
      <c r="E18" s="42"/>
      <c r="F18" s="46">
        <v>9000.0</v>
      </c>
      <c r="H18" s="47">
        <v>7272.08</v>
      </c>
      <c r="I18" s="44"/>
      <c r="J18" s="45"/>
      <c r="K18" s="49"/>
    </row>
    <row r="19">
      <c r="A19" s="41" t="s">
        <v>46</v>
      </c>
      <c r="B19" s="36">
        <v>0.0</v>
      </c>
      <c r="C19" s="17" t="s">
        <v>47</v>
      </c>
      <c r="D19" s="46"/>
      <c r="E19" s="42"/>
      <c r="F19" s="46">
        <v>9000.0</v>
      </c>
      <c r="H19" s="47">
        <v>7272.08</v>
      </c>
      <c r="I19" s="44"/>
      <c r="J19" s="45"/>
    </row>
    <row r="20">
      <c r="A20" s="41" t="s">
        <v>48</v>
      </c>
      <c r="B20" s="36">
        <v>0.0</v>
      </c>
      <c r="C20" s="17" t="s">
        <v>49</v>
      </c>
      <c r="D20" s="46">
        <v>-1500.0</v>
      </c>
      <c r="E20" s="42"/>
      <c r="F20" s="46">
        <v>37200.0</v>
      </c>
      <c r="G20" s="42"/>
      <c r="H20" s="42"/>
    </row>
    <row r="21" ht="15.75" customHeight="1">
      <c r="A21" s="41" t="s">
        <v>50</v>
      </c>
      <c r="B21" s="36">
        <v>0.0</v>
      </c>
      <c r="C21" s="17" t="s">
        <v>51</v>
      </c>
      <c r="D21" s="46">
        <v>-1500.0</v>
      </c>
      <c r="E21" s="42"/>
      <c r="F21" s="50"/>
      <c r="G21" s="42"/>
      <c r="H21" s="42"/>
      <c r="I21" s="44"/>
    </row>
    <row r="22" ht="15.75" customHeight="1">
      <c r="A22" s="41" t="s">
        <v>52</v>
      </c>
      <c r="B22" s="36">
        <v>0.0</v>
      </c>
      <c r="C22" s="17" t="s">
        <v>53</v>
      </c>
      <c r="D22" s="46">
        <v>-1500.0</v>
      </c>
      <c r="E22" s="42"/>
      <c r="F22" s="42"/>
      <c r="G22" s="42"/>
      <c r="H22" s="42"/>
      <c r="I22" s="44"/>
    </row>
    <row r="23" ht="15.75" customHeight="1">
      <c r="A23" s="6" t="s">
        <v>54</v>
      </c>
      <c r="B23" s="36"/>
      <c r="C23" s="17" t="s">
        <v>55</v>
      </c>
      <c r="D23" s="42"/>
      <c r="E23" s="42"/>
      <c r="F23" s="42"/>
      <c r="G23" s="42"/>
      <c r="H23" s="42"/>
      <c r="I23" s="51"/>
      <c r="J23" s="52"/>
    </row>
    <row r="24" ht="15.75" customHeight="1">
      <c r="A24" s="41" t="s">
        <v>56</v>
      </c>
      <c r="B24" s="36">
        <v>0.0</v>
      </c>
      <c r="C24" s="17" t="s">
        <v>57</v>
      </c>
      <c r="D24" s="42"/>
      <c r="E24" s="42"/>
      <c r="F24" s="42"/>
      <c r="G24" s="42"/>
      <c r="H24" s="42"/>
      <c r="I24" s="51"/>
      <c r="J24" s="52"/>
    </row>
    <row r="25" ht="15.75" customHeight="1">
      <c r="A25" s="41" t="s">
        <v>58</v>
      </c>
      <c r="B25" s="53">
        <v>0.0</v>
      </c>
      <c r="C25" s="17" t="s">
        <v>59</v>
      </c>
      <c r="D25" s="42"/>
      <c r="E25" s="42"/>
      <c r="F25" s="42"/>
      <c r="G25" s="42"/>
      <c r="H25" s="42"/>
    </row>
    <row r="26" ht="15.75" customHeight="1">
      <c r="A26" s="41" t="s">
        <v>60</v>
      </c>
      <c r="B26" s="36">
        <v>0.0</v>
      </c>
      <c r="C26" s="17" t="s">
        <v>61</v>
      </c>
      <c r="D26" s="42"/>
      <c r="E26" s="42"/>
      <c r="F26" s="42"/>
      <c r="G26" s="42"/>
      <c r="H26" s="42"/>
      <c r="J26" s="54">
        <v>57203.0</v>
      </c>
      <c r="K26" s="55" t="s">
        <v>62</v>
      </c>
    </row>
    <row r="27" ht="15.75" customHeight="1">
      <c r="A27" s="41" t="s">
        <v>63</v>
      </c>
      <c r="B27" s="36">
        <v>0.0</v>
      </c>
      <c r="C27" s="17" t="s">
        <v>64</v>
      </c>
      <c r="D27" s="42"/>
      <c r="E27" s="42"/>
      <c r="F27" s="42"/>
      <c r="G27" s="42"/>
      <c r="H27" s="42"/>
      <c r="I27" s="44"/>
    </row>
    <row r="28" ht="15.75" customHeight="1">
      <c r="A28" s="41" t="s">
        <v>65</v>
      </c>
      <c r="B28" s="36">
        <v>0.0</v>
      </c>
      <c r="C28" s="17" t="s">
        <v>41</v>
      </c>
      <c r="D28" s="42"/>
      <c r="E28" s="42"/>
      <c r="F28" s="42"/>
      <c r="G28" s="42"/>
      <c r="H28" s="42"/>
      <c r="I28" s="46"/>
      <c r="J28" s="46"/>
    </row>
    <row r="29" ht="15.75" customHeight="1">
      <c r="A29" s="41" t="s">
        <v>66</v>
      </c>
      <c r="B29" s="56">
        <f>G29+I29+D29</f>
        <v>12200</v>
      </c>
      <c r="D29" s="57">
        <f>-SUM(D16:D28)</f>
        <v>12200</v>
      </c>
      <c r="E29" s="57">
        <f t="shared" ref="E29:H29" si="7">SUM(E16:E28)</f>
        <v>0</v>
      </c>
      <c r="F29" s="57">
        <f t="shared" si="7"/>
        <v>64200</v>
      </c>
      <c r="G29" s="57">
        <f t="shared" si="7"/>
        <v>0</v>
      </c>
      <c r="H29" s="57">
        <f t="shared" si="7"/>
        <v>21816.16</v>
      </c>
      <c r="I29" s="46"/>
      <c r="J29" s="46"/>
    </row>
    <row r="30" ht="15.75" customHeight="1">
      <c r="A30" s="17" t="s">
        <v>67</v>
      </c>
      <c r="B30" s="36">
        <f>SUM(B16:B29)</f>
        <v>12200</v>
      </c>
      <c r="F30" s="58"/>
      <c r="I30" s="46"/>
      <c r="J30" s="46"/>
    </row>
    <row r="31" ht="15.75" customHeight="1">
      <c r="A31" s="17" t="s">
        <v>68</v>
      </c>
      <c r="B31" s="59">
        <f>E13</f>
        <v>549104</v>
      </c>
      <c r="I31" s="46"/>
      <c r="J31" s="46"/>
    </row>
    <row r="32" ht="15.75" customHeight="1">
      <c r="I32" s="46"/>
      <c r="J32" s="46"/>
    </row>
    <row r="33" ht="15.75" customHeight="1">
      <c r="I33" s="46"/>
      <c r="J33" s="46"/>
    </row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61"/>
      <c r="B40" s="6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71"/>
  </cols>
  <sheetData>
    <row r="1">
      <c r="A1" s="63" t="s">
        <v>69</v>
      </c>
      <c r="B1" s="63" t="s">
        <v>70</v>
      </c>
      <c r="C1" s="63" t="s">
        <v>71</v>
      </c>
      <c r="D1" s="63" t="s">
        <v>72</v>
      </c>
      <c r="E1" s="63" t="s">
        <v>73</v>
      </c>
      <c r="F1" s="63" t="s">
        <v>74</v>
      </c>
      <c r="G1" s="63" t="s">
        <v>75</v>
      </c>
      <c r="H1" s="63" t="s">
        <v>76</v>
      </c>
      <c r="I1" s="63" t="s">
        <v>77</v>
      </c>
      <c r="J1" s="63" t="s">
        <v>78</v>
      </c>
      <c r="K1" s="63" t="s">
        <v>79</v>
      </c>
      <c r="L1" s="63" t="s">
        <v>80</v>
      </c>
      <c r="M1" s="63" t="s">
        <v>81</v>
      </c>
      <c r="N1" s="63" t="s">
        <v>82</v>
      </c>
      <c r="O1" s="63" t="s">
        <v>83</v>
      </c>
      <c r="P1" s="63" t="s">
        <v>84</v>
      </c>
      <c r="Q1" s="63" t="s">
        <v>85</v>
      </c>
      <c r="R1" s="63"/>
      <c r="S1" s="63"/>
      <c r="T1" s="63"/>
      <c r="U1" s="63"/>
      <c r="V1" s="63"/>
      <c r="W1" s="63"/>
      <c r="X1" s="63"/>
      <c r="Y1" s="63"/>
      <c r="Z1" s="63"/>
    </row>
    <row r="2">
      <c r="A2" s="64">
        <v>43927.0</v>
      </c>
      <c r="B2" s="64">
        <v>44292.0</v>
      </c>
      <c r="C2" s="63" t="s">
        <v>86</v>
      </c>
      <c r="D2" s="63" t="s">
        <v>87</v>
      </c>
      <c r="E2" s="63" t="s">
        <v>88</v>
      </c>
      <c r="F2" s="65">
        <v>41817.57</v>
      </c>
      <c r="G2" s="64">
        <v>43937.0</v>
      </c>
      <c r="H2" s="64">
        <v>43937.0</v>
      </c>
      <c r="I2" s="63" t="s">
        <v>89</v>
      </c>
      <c r="J2" s="63" t="s">
        <v>90</v>
      </c>
      <c r="K2" s="63" t="s">
        <v>91</v>
      </c>
      <c r="L2" s="65">
        <v>-4000.0</v>
      </c>
      <c r="M2" s="65">
        <v>37817.57</v>
      </c>
      <c r="N2" s="63"/>
      <c r="O2" s="66" t="b">
        <v>1</v>
      </c>
      <c r="P2" s="65">
        <v>28912.27</v>
      </c>
      <c r="Q2" s="63"/>
      <c r="R2" s="63"/>
      <c r="S2" s="63"/>
    </row>
    <row r="3">
      <c r="A3" s="64">
        <v>43927.0</v>
      </c>
      <c r="B3" s="64">
        <v>44292.0</v>
      </c>
      <c r="C3" s="63" t="s">
        <v>86</v>
      </c>
      <c r="D3" s="63" t="s">
        <v>87</v>
      </c>
      <c r="E3" s="63" t="s">
        <v>88</v>
      </c>
      <c r="F3" s="65">
        <v>41817.57</v>
      </c>
      <c r="G3" s="64">
        <v>43937.0</v>
      </c>
      <c r="H3" s="64">
        <v>43937.0</v>
      </c>
      <c r="I3" s="63" t="s">
        <v>89</v>
      </c>
      <c r="J3" s="63" t="s">
        <v>92</v>
      </c>
      <c r="K3" s="63" t="s">
        <v>93</v>
      </c>
      <c r="L3" s="65">
        <v>-16000.0</v>
      </c>
      <c r="M3" s="65">
        <v>21817.57</v>
      </c>
      <c r="N3" s="63"/>
      <c r="O3" s="66" t="b">
        <v>1</v>
      </c>
      <c r="P3" s="65">
        <v>28912.27</v>
      </c>
      <c r="Q3" s="63"/>
      <c r="R3" s="63"/>
      <c r="S3" s="63"/>
    </row>
    <row r="4">
      <c r="A4" s="64">
        <v>43927.0</v>
      </c>
      <c r="B4" s="64">
        <v>44292.0</v>
      </c>
      <c r="C4" s="63" t="s">
        <v>86</v>
      </c>
      <c r="D4" s="63" t="s">
        <v>87</v>
      </c>
      <c r="E4" s="63" t="s">
        <v>88</v>
      </c>
      <c r="F4" s="65">
        <v>41817.57</v>
      </c>
      <c r="G4" s="64">
        <v>43983.0</v>
      </c>
      <c r="H4" s="64">
        <v>43980.0</v>
      </c>
      <c r="I4" s="63" t="s">
        <v>94</v>
      </c>
      <c r="J4" s="63" t="s">
        <v>95</v>
      </c>
      <c r="K4" s="63" t="s">
        <v>96</v>
      </c>
      <c r="L4" s="65">
        <v>7272.08</v>
      </c>
      <c r="M4" s="65">
        <v>29089.65</v>
      </c>
      <c r="N4" s="63"/>
      <c r="O4" s="66" t="b">
        <v>1</v>
      </c>
      <c r="P4" s="65">
        <v>28912.27</v>
      </c>
      <c r="Q4" s="63"/>
      <c r="R4" s="63"/>
      <c r="S4" s="63"/>
    </row>
    <row r="5">
      <c r="A5" s="64">
        <v>43927.0</v>
      </c>
      <c r="B5" s="64">
        <v>44292.0</v>
      </c>
      <c r="C5" s="63" t="s">
        <v>86</v>
      </c>
      <c r="D5" s="63" t="s">
        <v>87</v>
      </c>
      <c r="E5" s="63" t="s">
        <v>88</v>
      </c>
      <c r="F5" s="65">
        <v>41817.57</v>
      </c>
      <c r="G5" s="64">
        <v>43983.0</v>
      </c>
      <c r="H5" s="64">
        <v>43983.0</v>
      </c>
      <c r="I5" s="63" t="s">
        <v>94</v>
      </c>
      <c r="J5" s="63" t="s">
        <v>97</v>
      </c>
      <c r="K5" s="63" t="s">
        <v>98</v>
      </c>
      <c r="L5" s="65">
        <v>7272.08</v>
      </c>
      <c r="M5" s="65">
        <v>36361.73</v>
      </c>
      <c r="N5" s="63"/>
      <c r="O5" s="66" t="b">
        <v>1</v>
      </c>
      <c r="P5" s="65">
        <v>28912.27</v>
      </c>
      <c r="Q5" s="63"/>
      <c r="R5" s="63"/>
      <c r="S5" s="63"/>
    </row>
    <row r="8">
      <c r="A8" s="64">
        <v>43927.0</v>
      </c>
      <c r="B8" s="64">
        <v>44292.0</v>
      </c>
      <c r="C8" s="63" t="s">
        <v>86</v>
      </c>
      <c r="D8" s="63" t="s">
        <v>87</v>
      </c>
      <c r="E8" s="63" t="s">
        <v>88</v>
      </c>
      <c r="F8" s="65">
        <v>41817.57</v>
      </c>
      <c r="G8" s="67">
        <v>44194.0</v>
      </c>
      <c r="H8" s="67">
        <v>44194.0</v>
      </c>
      <c r="I8" s="63" t="s">
        <v>89</v>
      </c>
      <c r="J8" s="63" t="s">
        <v>99</v>
      </c>
      <c r="K8" s="63" t="s">
        <v>93</v>
      </c>
      <c r="L8" s="65">
        <v>-11777.34</v>
      </c>
      <c r="M8" s="65">
        <v>24584.39</v>
      </c>
      <c r="N8" s="63"/>
      <c r="O8" s="66" t="b">
        <v>1</v>
      </c>
      <c r="P8" s="65">
        <v>28912.27</v>
      </c>
      <c r="Q8" s="63"/>
      <c r="R8" s="63"/>
      <c r="S8" s="63"/>
      <c r="T8" s="17"/>
      <c r="U8" s="17"/>
      <c r="V8" s="17"/>
      <c r="W8" s="17"/>
      <c r="X8" s="17"/>
      <c r="Y8" s="17"/>
      <c r="Z8" s="17"/>
    </row>
    <row r="9">
      <c r="A9" s="64">
        <v>43927.0</v>
      </c>
      <c r="B9" s="64">
        <v>44292.0</v>
      </c>
      <c r="C9" s="63" t="s">
        <v>86</v>
      </c>
      <c r="D9" s="63" t="s">
        <v>87</v>
      </c>
      <c r="E9" s="63" t="s">
        <v>88</v>
      </c>
      <c r="F9" s="65">
        <v>41817.57</v>
      </c>
      <c r="G9" s="64">
        <v>44203.0</v>
      </c>
      <c r="H9" s="64">
        <v>44203.0</v>
      </c>
      <c r="I9" s="63" t="s">
        <v>89</v>
      </c>
      <c r="J9" s="63" t="s">
        <v>100</v>
      </c>
      <c r="K9" s="63" t="s">
        <v>101</v>
      </c>
      <c r="L9" s="65">
        <v>-2944.2</v>
      </c>
      <c r="M9" s="65">
        <v>21640.19</v>
      </c>
      <c r="N9" s="63"/>
      <c r="O9" s="66" t="b">
        <v>1</v>
      </c>
      <c r="P9" s="65">
        <v>28912.27</v>
      </c>
      <c r="Q9" s="63"/>
      <c r="R9" s="63"/>
      <c r="S9" s="63"/>
      <c r="T9" s="17"/>
      <c r="U9" s="17"/>
      <c r="V9" s="17"/>
      <c r="W9" s="17"/>
      <c r="X9" s="17"/>
      <c r="Y9" s="17"/>
      <c r="Z9" s="17"/>
    </row>
    <row r="10">
      <c r="A10" s="64">
        <v>43927.0</v>
      </c>
      <c r="B10" s="64">
        <v>44292.0</v>
      </c>
      <c r="C10" s="63" t="s">
        <v>86</v>
      </c>
      <c r="D10" s="63" t="s">
        <v>87</v>
      </c>
      <c r="E10" s="63" t="s">
        <v>88</v>
      </c>
      <c r="F10" s="65">
        <v>41817.57</v>
      </c>
      <c r="G10" s="64">
        <v>44292.0</v>
      </c>
      <c r="H10" s="64">
        <v>44292.0</v>
      </c>
      <c r="I10" s="63" t="s">
        <v>94</v>
      </c>
      <c r="J10" s="63" t="s">
        <v>102</v>
      </c>
      <c r="K10" s="63" t="s">
        <v>103</v>
      </c>
      <c r="L10" s="65">
        <v>7272.08</v>
      </c>
      <c r="M10" s="65">
        <v>28912.27</v>
      </c>
      <c r="N10" s="63"/>
      <c r="O10" s="66" t="b">
        <v>1</v>
      </c>
      <c r="P10" s="65">
        <v>28912.27</v>
      </c>
      <c r="Q10" s="63"/>
      <c r="R10" s="63"/>
      <c r="S10" s="63"/>
      <c r="T10" s="17"/>
      <c r="U10" s="17"/>
      <c r="V10" s="17"/>
      <c r="W10" s="17"/>
      <c r="X10" s="17"/>
      <c r="Y10" s="17"/>
      <c r="Z10" s="17"/>
    </row>
    <row r="11">
      <c r="A11" s="68"/>
      <c r="B11" s="68"/>
      <c r="C11" s="69"/>
      <c r="D11" s="69"/>
      <c r="E11" s="69"/>
      <c r="F11" s="70"/>
      <c r="G11" s="68"/>
      <c r="H11" s="68"/>
      <c r="I11" s="69"/>
      <c r="J11" s="69"/>
      <c r="K11" s="69"/>
      <c r="L11" s="70"/>
      <c r="M11" s="70"/>
      <c r="N11" s="69"/>
      <c r="O11" s="71"/>
      <c r="P11" s="70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>
      <c r="A12" s="68">
        <v>44291.0</v>
      </c>
      <c r="B12" s="68">
        <v>44656.0</v>
      </c>
      <c r="C12" s="69" t="s">
        <v>86</v>
      </c>
      <c r="D12" s="69" t="s">
        <v>87</v>
      </c>
      <c r="E12" s="69" t="s">
        <v>88</v>
      </c>
      <c r="F12" s="70">
        <v>21640.19</v>
      </c>
      <c r="G12" s="68">
        <v>44293.0</v>
      </c>
      <c r="H12" s="68">
        <v>44294.0</v>
      </c>
      <c r="I12" s="69" t="s">
        <v>89</v>
      </c>
      <c r="J12" s="72">
        <v>4.0815121E8</v>
      </c>
      <c r="K12" s="69" t="s">
        <v>104</v>
      </c>
      <c r="L12" s="70">
        <v>-22400.0</v>
      </c>
      <c r="M12" s="70">
        <v>6512.27</v>
      </c>
      <c r="N12" s="69"/>
      <c r="O12" s="71" t="b">
        <v>1</v>
      </c>
      <c r="P12" s="70">
        <v>28962.81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>
      <c r="A13" s="68">
        <v>44291.0</v>
      </c>
      <c r="B13" s="68">
        <v>44656.0</v>
      </c>
      <c r="C13" s="69" t="s">
        <v>86</v>
      </c>
      <c r="D13" s="69" t="s">
        <v>87</v>
      </c>
      <c r="E13" s="69" t="s">
        <v>88</v>
      </c>
      <c r="F13" s="70">
        <v>21640.19</v>
      </c>
      <c r="G13" s="68">
        <v>44293.0</v>
      </c>
      <c r="H13" s="68">
        <v>44294.0</v>
      </c>
      <c r="I13" s="69" t="s">
        <v>89</v>
      </c>
      <c r="J13" s="72">
        <v>4.08150906E8</v>
      </c>
      <c r="K13" s="69" t="s">
        <v>105</v>
      </c>
      <c r="L13" s="70">
        <v>-5600.0</v>
      </c>
      <c r="M13" s="72">
        <v>912.27</v>
      </c>
      <c r="N13" s="69"/>
      <c r="O13" s="71" t="b">
        <v>1</v>
      </c>
      <c r="P13" s="70">
        <v>28962.81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>
      <c r="A14" s="68">
        <v>44291.0</v>
      </c>
      <c r="B14" s="68">
        <v>44656.0</v>
      </c>
      <c r="C14" s="69" t="s">
        <v>86</v>
      </c>
      <c r="D14" s="69" t="s">
        <v>87</v>
      </c>
      <c r="E14" s="69" t="s">
        <v>88</v>
      </c>
      <c r="F14" s="70">
        <v>21640.19</v>
      </c>
      <c r="G14" s="73">
        <v>44305.0</v>
      </c>
      <c r="H14" s="73">
        <v>44305.0</v>
      </c>
      <c r="I14" s="69" t="s">
        <v>94</v>
      </c>
      <c r="J14" s="69" t="s">
        <v>106</v>
      </c>
      <c r="K14" s="69" t="s">
        <v>107</v>
      </c>
      <c r="L14" s="70">
        <v>12000.0</v>
      </c>
      <c r="M14" s="70">
        <v>12912.27</v>
      </c>
      <c r="N14" s="69"/>
      <c r="O14" s="71" t="b">
        <v>1</v>
      </c>
      <c r="P14" s="70">
        <v>28962.81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>
      <c r="A15" s="68">
        <v>44291.0</v>
      </c>
      <c r="B15" s="68">
        <v>44656.0</v>
      </c>
      <c r="C15" s="69" t="s">
        <v>86</v>
      </c>
      <c r="D15" s="69" t="s">
        <v>87</v>
      </c>
      <c r="E15" s="69" t="s">
        <v>88</v>
      </c>
      <c r="F15" s="70">
        <v>21640.19</v>
      </c>
      <c r="G15" s="68">
        <v>44322.0</v>
      </c>
      <c r="H15" s="68">
        <v>44323.0</v>
      </c>
      <c r="I15" s="69" t="s">
        <v>89</v>
      </c>
      <c r="J15" s="72">
        <v>5.07201414E8</v>
      </c>
      <c r="K15" s="69" t="s">
        <v>104</v>
      </c>
      <c r="L15" s="70">
        <v>-5377.34</v>
      </c>
      <c r="M15" s="70">
        <v>7534.93</v>
      </c>
      <c r="N15" s="69"/>
      <c r="O15" s="71" t="b">
        <v>1</v>
      </c>
      <c r="P15" s="70">
        <v>28962.81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>
      <c r="A16" s="68">
        <v>44291.0</v>
      </c>
      <c r="B16" s="68">
        <v>44656.0</v>
      </c>
      <c r="C16" s="69" t="s">
        <v>86</v>
      </c>
      <c r="D16" s="69" t="s">
        <v>87</v>
      </c>
      <c r="E16" s="69" t="s">
        <v>88</v>
      </c>
      <c r="F16" s="70">
        <v>21640.19</v>
      </c>
      <c r="G16" s="68">
        <v>44322.0</v>
      </c>
      <c r="H16" s="68">
        <v>44323.0</v>
      </c>
      <c r="I16" s="69" t="s">
        <v>89</v>
      </c>
      <c r="J16" s="72">
        <v>5.07201201E8</v>
      </c>
      <c r="K16" s="69" t="s">
        <v>105</v>
      </c>
      <c r="L16" s="70">
        <v>-1344.2</v>
      </c>
      <c r="M16" s="70">
        <v>6190.73</v>
      </c>
      <c r="N16" s="69"/>
      <c r="O16" s="71" t="b">
        <v>1</v>
      </c>
      <c r="P16" s="70">
        <v>28962.81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>
      <c r="A17" s="68">
        <v>44291.0</v>
      </c>
      <c r="B17" s="68">
        <v>44656.0</v>
      </c>
      <c r="C17" s="69" t="s">
        <v>86</v>
      </c>
      <c r="D17" s="69" t="s">
        <v>87</v>
      </c>
      <c r="E17" s="69" t="s">
        <v>88</v>
      </c>
      <c r="F17" s="70">
        <v>21640.19</v>
      </c>
      <c r="G17" s="73">
        <v>44343.0</v>
      </c>
      <c r="H17" s="73">
        <v>44344.0</v>
      </c>
      <c r="I17" s="69" t="s">
        <v>89</v>
      </c>
      <c r="J17" s="72">
        <v>5.28236745E8</v>
      </c>
      <c r="K17" s="69" t="s">
        <v>108</v>
      </c>
      <c r="L17" s="70">
        <v>-2000.0</v>
      </c>
      <c r="M17" s="70">
        <v>4190.73</v>
      </c>
      <c r="N17" s="69"/>
      <c r="O17" s="71" t="b">
        <v>1</v>
      </c>
      <c r="P17" s="70">
        <v>28962.81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>
      <c r="A18" s="68">
        <v>44291.0</v>
      </c>
      <c r="B18" s="68">
        <v>44656.0</v>
      </c>
      <c r="C18" s="69" t="s">
        <v>86</v>
      </c>
      <c r="D18" s="69" t="s">
        <v>87</v>
      </c>
      <c r="E18" s="69" t="s">
        <v>88</v>
      </c>
      <c r="F18" s="70">
        <v>21640.19</v>
      </c>
      <c r="G18" s="73">
        <v>44452.0</v>
      </c>
      <c r="H18" s="73">
        <v>44452.0</v>
      </c>
      <c r="I18" s="69" t="s">
        <v>94</v>
      </c>
      <c r="J18" s="69" t="s">
        <v>109</v>
      </c>
      <c r="K18" s="69" t="s">
        <v>110</v>
      </c>
      <c r="L18" s="70">
        <v>10000.0</v>
      </c>
      <c r="M18" s="70">
        <v>14190.73</v>
      </c>
      <c r="N18" s="69"/>
      <c r="O18" s="71" t="b">
        <v>1</v>
      </c>
      <c r="P18" s="70">
        <v>28962.81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>
      <c r="A19" s="68">
        <v>44291.0</v>
      </c>
      <c r="B19" s="68">
        <v>44656.0</v>
      </c>
      <c r="C19" s="69" t="s">
        <v>86</v>
      </c>
      <c r="D19" s="69" t="s">
        <v>87</v>
      </c>
      <c r="E19" s="69" t="s">
        <v>88</v>
      </c>
      <c r="F19" s="70">
        <v>21640.19</v>
      </c>
      <c r="G19" s="73">
        <v>44454.0</v>
      </c>
      <c r="H19" s="73">
        <v>44454.0</v>
      </c>
      <c r="I19" s="69" t="s">
        <v>94</v>
      </c>
      <c r="J19" s="69" t="s">
        <v>111</v>
      </c>
      <c r="K19" s="69" t="s">
        <v>107</v>
      </c>
      <c r="L19" s="70">
        <v>2000.0</v>
      </c>
      <c r="M19" s="70">
        <v>16190.73</v>
      </c>
      <c r="N19" s="69"/>
      <c r="O19" s="71" t="b">
        <v>1</v>
      </c>
      <c r="P19" s="70">
        <v>28962.81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2">
      <c r="A22" s="74">
        <v>44291.0</v>
      </c>
      <c r="B22" s="74">
        <v>44656.0</v>
      </c>
      <c r="C22" s="75" t="s">
        <v>86</v>
      </c>
      <c r="D22" s="75" t="s">
        <v>87</v>
      </c>
      <c r="E22" s="75" t="s">
        <v>88</v>
      </c>
      <c r="F22" s="49">
        <v>21640.19</v>
      </c>
      <c r="G22" s="74">
        <v>44531.0</v>
      </c>
      <c r="H22" s="74">
        <v>44531.0</v>
      </c>
      <c r="I22" s="75" t="s">
        <v>89</v>
      </c>
      <c r="J22" s="75" t="s">
        <v>112</v>
      </c>
      <c r="K22" s="75" t="s">
        <v>113</v>
      </c>
      <c r="L22" s="49">
        <v>-2000.0</v>
      </c>
      <c r="M22" s="49">
        <v>14190.73</v>
      </c>
      <c r="N22" s="75"/>
      <c r="O22" s="76" t="b">
        <v>1</v>
      </c>
      <c r="P22" s="49">
        <v>28962.81</v>
      </c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>
      <c r="A23" s="74">
        <v>44291.0</v>
      </c>
      <c r="B23" s="74">
        <v>44656.0</v>
      </c>
      <c r="C23" s="75" t="s">
        <v>86</v>
      </c>
      <c r="D23" s="75" t="s">
        <v>87</v>
      </c>
      <c r="E23" s="75" t="s">
        <v>88</v>
      </c>
      <c r="F23" s="49">
        <v>21640.19</v>
      </c>
      <c r="G23" s="77">
        <v>44589.0</v>
      </c>
      <c r="H23" s="77">
        <v>44589.0</v>
      </c>
      <c r="I23" s="75" t="s">
        <v>94</v>
      </c>
      <c r="J23" s="75" t="s">
        <v>114</v>
      </c>
      <c r="K23" s="75" t="s">
        <v>115</v>
      </c>
      <c r="L23" s="49">
        <v>7500.0</v>
      </c>
      <c r="M23" s="49">
        <v>21690.73</v>
      </c>
      <c r="N23" s="75"/>
      <c r="O23" s="76" t="b">
        <v>1</v>
      </c>
      <c r="P23" s="49">
        <v>28962.81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>
      <c r="A24" s="74">
        <v>44291.0</v>
      </c>
      <c r="B24" s="74">
        <v>44656.0</v>
      </c>
      <c r="C24" s="75" t="s">
        <v>86</v>
      </c>
      <c r="D24" s="75" t="s">
        <v>87</v>
      </c>
      <c r="E24" s="75" t="s">
        <v>88</v>
      </c>
      <c r="F24" s="49">
        <v>21640.19</v>
      </c>
      <c r="G24" s="74">
        <v>44601.0</v>
      </c>
      <c r="H24" s="74">
        <v>44601.0</v>
      </c>
      <c r="I24" s="75" t="s">
        <v>94</v>
      </c>
      <c r="J24" s="75" t="s">
        <v>116</v>
      </c>
      <c r="K24" s="75" t="s">
        <v>117</v>
      </c>
      <c r="L24" s="49">
        <v>7272.08</v>
      </c>
      <c r="M24" s="49">
        <v>28962.81</v>
      </c>
      <c r="N24" s="75"/>
      <c r="O24" s="76" t="b">
        <v>1</v>
      </c>
      <c r="P24" s="49">
        <v>28962.81</v>
      </c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>
      <c r="A25" s="78">
        <v>44197.0</v>
      </c>
      <c r="B25" s="78">
        <v>44897.0</v>
      </c>
      <c r="C25" s="44" t="s">
        <v>86</v>
      </c>
      <c r="D25" s="44" t="s">
        <v>87</v>
      </c>
      <c r="E25" s="44" t="s">
        <v>88</v>
      </c>
      <c r="F25" s="45">
        <v>24584.39</v>
      </c>
      <c r="G25" s="78">
        <v>44658.0</v>
      </c>
      <c r="H25" s="78">
        <v>44659.0</v>
      </c>
      <c r="I25" s="44" t="s">
        <v>89</v>
      </c>
      <c r="J25" s="79">
        <v>4.08161088E8</v>
      </c>
      <c r="K25" s="44" t="s">
        <v>105</v>
      </c>
      <c r="L25" s="45">
        <v>-5000.0</v>
      </c>
      <c r="M25" s="45">
        <v>23962.81</v>
      </c>
      <c r="N25" s="75"/>
      <c r="O25" s="44" t="b">
        <v>1</v>
      </c>
      <c r="P25" s="45">
        <v>17482.67</v>
      </c>
      <c r="Q25" s="45">
        <v>17482.67</v>
      </c>
      <c r="R25" s="75"/>
      <c r="S25" s="75"/>
      <c r="T25" s="75"/>
      <c r="U25" s="75"/>
      <c r="V25" s="75"/>
      <c r="W25" s="75"/>
      <c r="X25" s="75"/>
      <c r="Y25" s="75"/>
      <c r="Z25" s="75"/>
    </row>
    <row r="26">
      <c r="A26" s="78">
        <v>44197.0</v>
      </c>
      <c r="B26" s="78">
        <v>44897.0</v>
      </c>
      <c r="C26" s="44" t="s">
        <v>86</v>
      </c>
      <c r="D26" s="44" t="s">
        <v>87</v>
      </c>
      <c r="E26" s="44" t="s">
        <v>88</v>
      </c>
      <c r="F26" s="45">
        <v>24584.39</v>
      </c>
      <c r="G26" s="78">
        <v>44658.0</v>
      </c>
      <c r="H26" s="78">
        <v>44659.0</v>
      </c>
      <c r="I26" s="44" t="s">
        <v>89</v>
      </c>
      <c r="J26" s="79">
        <v>4.08161334E8</v>
      </c>
      <c r="K26" s="44" t="s">
        <v>104</v>
      </c>
      <c r="L26" s="45">
        <v>-20000.0</v>
      </c>
      <c r="M26" s="45">
        <v>3962.81</v>
      </c>
      <c r="N26" s="75"/>
      <c r="O26" s="44" t="b">
        <v>1</v>
      </c>
      <c r="P26" s="45">
        <v>17482.67</v>
      </c>
      <c r="Q26" s="45">
        <v>17482.67</v>
      </c>
      <c r="R26" s="75"/>
      <c r="S26" s="75"/>
      <c r="T26" s="75"/>
      <c r="U26" s="75"/>
      <c r="V26" s="75"/>
      <c r="W26" s="75"/>
      <c r="X26" s="75"/>
      <c r="Y26" s="75"/>
      <c r="Z26" s="75"/>
    </row>
    <row r="27">
      <c r="A27" s="78">
        <v>44197.0</v>
      </c>
      <c r="B27" s="78">
        <v>44897.0</v>
      </c>
      <c r="C27" s="44" t="s">
        <v>86</v>
      </c>
      <c r="D27" s="44" t="s">
        <v>87</v>
      </c>
      <c r="E27" s="44" t="s">
        <v>88</v>
      </c>
      <c r="F27" s="45">
        <v>24584.39</v>
      </c>
      <c r="G27" s="78">
        <v>44663.0</v>
      </c>
      <c r="H27" s="78">
        <v>44663.0</v>
      </c>
      <c r="I27" s="44" t="s">
        <v>89</v>
      </c>
      <c r="J27" s="44" t="s">
        <v>118</v>
      </c>
      <c r="K27" s="44" t="s">
        <v>119</v>
      </c>
      <c r="L27" s="45">
        <v>-1250.0</v>
      </c>
      <c r="M27" s="45">
        <v>2712.81</v>
      </c>
      <c r="N27" s="75"/>
      <c r="O27" s="44" t="b">
        <v>1</v>
      </c>
      <c r="P27" s="45">
        <v>17482.67</v>
      </c>
      <c r="Q27" s="45">
        <v>17482.67</v>
      </c>
      <c r="R27" s="75"/>
      <c r="S27" s="75"/>
      <c r="T27" s="75"/>
      <c r="U27" s="75"/>
      <c r="V27" s="75"/>
      <c r="W27" s="75"/>
      <c r="X27" s="75"/>
      <c r="Y27" s="75"/>
      <c r="Z27" s="75"/>
    </row>
    <row r="28">
      <c r="A28" s="78">
        <v>44197.0</v>
      </c>
      <c r="B28" s="78">
        <v>44897.0</v>
      </c>
      <c r="C28" s="44" t="s">
        <v>86</v>
      </c>
      <c r="D28" s="44" t="s">
        <v>87</v>
      </c>
      <c r="E28" s="44" t="s">
        <v>88</v>
      </c>
      <c r="F28" s="45">
        <v>24584.39</v>
      </c>
      <c r="G28" s="78">
        <v>44684.0</v>
      </c>
      <c r="H28" s="78">
        <v>44679.0</v>
      </c>
      <c r="I28" s="44" t="s">
        <v>94</v>
      </c>
      <c r="J28" s="44" t="s">
        <v>120</v>
      </c>
      <c r="K28" s="44" t="s">
        <v>115</v>
      </c>
      <c r="L28" s="45">
        <v>7500.0</v>
      </c>
      <c r="M28" s="45">
        <v>10212.81</v>
      </c>
      <c r="N28" s="75"/>
      <c r="O28" s="44" t="b">
        <v>1</v>
      </c>
      <c r="P28" s="45">
        <v>17482.67</v>
      </c>
      <c r="Q28" s="45">
        <v>17482.67</v>
      </c>
      <c r="R28" s="75"/>
      <c r="S28" s="75"/>
      <c r="T28" s="75"/>
      <c r="U28" s="75"/>
      <c r="V28" s="75"/>
      <c r="W28" s="75"/>
      <c r="X28" s="75"/>
      <c r="Y28" s="75"/>
      <c r="Z28" s="75"/>
    </row>
    <row r="29">
      <c r="A29" s="78">
        <v>44197.0</v>
      </c>
      <c r="B29" s="78">
        <v>44897.0</v>
      </c>
      <c r="C29" s="44" t="s">
        <v>86</v>
      </c>
      <c r="D29" s="44" t="s">
        <v>87</v>
      </c>
      <c r="E29" s="44" t="s">
        <v>88</v>
      </c>
      <c r="F29" s="45">
        <v>24584.39</v>
      </c>
      <c r="G29" s="78">
        <v>44761.0</v>
      </c>
      <c r="H29" s="78">
        <v>44761.0</v>
      </c>
      <c r="I29" s="44" t="s">
        <v>89</v>
      </c>
      <c r="J29" s="44" t="s">
        <v>121</v>
      </c>
      <c r="K29" s="44" t="s">
        <v>119</v>
      </c>
      <c r="L29" s="45">
        <v>-1250.0</v>
      </c>
      <c r="M29" s="45">
        <v>8962.81</v>
      </c>
      <c r="N29" s="75"/>
      <c r="O29" s="44" t="b">
        <v>1</v>
      </c>
      <c r="P29" s="45">
        <v>17482.67</v>
      </c>
      <c r="Q29" s="45">
        <v>17482.67</v>
      </c>
      <c r="R29" s="75"/>
      <c r="S29" s="75"/>
      <c r="T29" s="75"/>
      <c r="U29" s="75"/>
      <c r="V29" s="75"/>
      <c r="W29" s="75"/>
      <c r="X29" s="75"/>
      <c r="Y29" s="75"/>
      <c r="Z29" s="75"/>
    </row>
    <row r="30">
      <c r="A30" s="78">
        <v>44197.0</v>
      </c>
      <c r="B30" s="78">
        <v>44897.0</v>
      </c>
      <c r="C30" s="44" t="s">
        <v>86</v>
      </c>
      <c r="D30" s="44" t="s">
        <v>87</v>
      </c>
      <c r="E30" s="44" t="s">
        <v>88</v>
      </c>
      <c r="F30" s="45">
        <v>24584.39</v>
      </c>
      <c r="G30" s="78">
        <v>44774.0</v>
      </c>
      <c r="H30" s="78">
        <v>44770.0</v>
      </c>
      <c r="I30" s="44" t="s">
        <v>94</v>
      </c>
      <c r="J30" s="44" t="s">
        <v>122</v>
      </c>
      <c r="K30" s="44" t="s">
        <v>115</v>
      </c>
      <c r="L30" s="45">
        <v>7500.0</v>
      </c>
      <c r="M30" s="45">
        <v>16462.81</v>
      </c>
      <c r="N30" s="75"/>
      <c r="O30" s="44" t="b">
        <v>1</v>
      </c>
      <c r="P30" s="45">
        <v>17482.67</v>
      </c>
      <c r="Q30" s="45">
        <v>17482.67</v>
      </c>
      <c r="R30" s="75"/>
      <c r="S30" s="75"/>
      <c r="T30" s="75"/>
      <c r="U30" s="75"/>
      <c r="V30" s="75"/>
      <c r="W30" s="75"/>
      <c r="X30" s="75"/>
      <c r="Y30" s="75"/>
      <c r="Z30" s="75"/>
    </row>
    <row r="31">
      <c r="A31" s="78">
        <v>44197.0</v>
      </c>
      <c r="B31" s="78">
        <v>44897.0</v>
      </c>
      <c r="C31" s="44" t="s">
        <v>86</v>
      </c>
      <c r="D31" s="44" t="s">
        <v>87</v>
      </c>
      <c r="E31" s="44" t="s">
        <v>88</v>
      </c>
      <c r="F31" s="45">
        <v>24584.39</v>
      </c>
      <c r="G31" s="78">
        <v>44781.0</v>
      </c>
      <c r="H31" s="78">
        <v>44781.0</v>
      </c>
      <c r="I31" s="44" t="s">
        <v>89</v>
      </c>
      <c r="J31" s="44" t="s">
        <v>123</v>
      </c>
      <c r="K31" s="44" t="s">
        <v>124</v>
      </c>
      <c r="L31" s="45">
        <v>-10001.74</v>
      </c>
      <c r="M31" s="45">
        <v>6461.07</v>
      </c>
      <c r="N31" s="75"/>
      <c r="O31" s="44" t="b">
        <v>1</v>
      </c>
      <c r="P31" s="45">
        <v>17482.67</v>
      </c>
      <c r="Q31" s="45">
        <v>17482.67</v>
      </c>
      <c r="R31" s="75"/>
      <c r="S31" s="75"/>
      <c r="T31" s="75"/>
      <c r="U31" s="75"/>
      <c r="V31" s="75"/>
      <c r="W31" s="75"/>
      <c r="X31" s="75"/>
      <c r="Y31" s="75"/>
      <c r="Z31" s="75"/>
    </row>
    <row r="32">
      <c r="A32" s="78">
        <v>44197.0</v>
      </c>
      <c r="B32" s="78">
        <v>44897.0</v>
      </c>
      <c r="C32" s="44" t="s">
        <v>86</v>
      </c>
      <c r="D32" s="44" t="s">
        <v>87</v>
      </c>
      <c r="E32" s="44" t="s">
        <v>88</v>
      </c>
      <c r="F32" s="45">
        <v>24584.39</v>
      </c>
      <c r="G32" s="78">
        <v>44782.0</v>
      </c>
      <c r="H32" s="78">
        <v>44782.0</v>
      </c>
      <c r="I32" s="44" t="s">
        <v>89</v>
      </c>
      <c r="J32" s="44" t="s">
        <v>125</v>
      </c>
      <c r="K32" s="44" t="s">
        <v>126</v>
      </c>
      <c r="L32" s="45">
        <v>-2500.4</v>
      </c>
      <c r="M32" s="45">
        <v>3960.67</v>
      </c>
      <c r="N32" s="75"/>
      <c r="O32" s="44" t="b">
        <v>1</v>
      </c>
      <c r="P32" s="45">
        <v>17482.67</v>
      </c>
      <c r="Q32" s="45">
        <v>17482.67</v>
      </c>
      <c r="R32" s="75"/>
      <c r="S32" s="75"/>
      <c r="T32" s="75"/>
      <c r="U32" s="75"/>
      <c r="V32" s="75"/>
      <c r="W32" s="75"/>
      <c r="X32" s="75"/>
      <c r="Y32" s="75"/>
      <c r="Z32" s="75"/>
    </row>
    <row r="33">
      <c r="A33" s="78">
        <v>44197.0</v>
      </c>
      <c r="B33" s="78">
        <v>44897.0</v>
      </c>
      <c r="C33" s="44" t="s">
        <v>86</v>
      </c>
      <c r="D33" s="44" t="s">
        <v>87</v>
      </c>
      <c r="E33" s="44" t="s">
        <v>88</v>
      </c>
      <c r="F33" s="45">
        <v>24584.39</v>
      </c>
      <c r="G33" s="78">
        <v>44809.0</v>
      </c>
      <c r="H33" s="78">
        <v>44806.0</v>
      </c>
      <c r="I33" s="44" t="s">
        <v>89</v>
      </c>
      <c r="J33" s="44" t="s">
        <v>127</v>
      </c>
      <c r="K33" s="44" t="s">
        <v>119</v>
      </c>
      <c r="L33" s="45">
        <v>-1250.0</v>
      </c>
      <c r="M33" s="45">
        <v>2710.67</v>
      </c>
      <c r="N33" s="75"/>
      <c r="O33" s="44" t="b">
        <v>1</v>
      </c>
      <c r="P33" s="45">
        <v>17482.67</v>
      </c>
      <c r="Q33" s="45">
        <v>17482.67</v>
      </c>
      <c r="R33" s="75"/>
      <c r="S33" s="75"/>
      <c r="T33" s="75"/>
      <c r="U33" s="75"/>
      <c r="V33" s="75"/>
      <c r="W33" s="75"/>
      <c r="X33" s="75"/>
      <c r="Y33" s="75"/>
      <c r="Z33" s="75"/>
    </row>
    <row r="34">
      <c r="A34" s="80">
        <v>44197.0</v>
      </c>
      <c r="B34" s="80">
        <v>44897.0</v>
      </c>
      <c r="C34" s="81" t="s">
        <v>86</v>
      </c>
      <c r="D34" s="81" t="s">
        <v>87</v>
      </c>
      <c r="E34" s="81" t="s">
        <v>88</v>
      </c>
      <c r="F34" s="50">
        <v>24584.39</v>
      </c>
      <c r="G34" s="80">
        <v>44866.0</v>
      </c>
      <c r="H34" s="82">
        <v>44862.0</v>
      </c>
      <c r="I34" s="81" t="s">
        <v>94</v>
      </c>
      <c r="J34" s="81" t="s">
        <v>128</v>
      </c>
      <c r="K34" s="81" t="s">
        <v>129</v>
      </c>
      <c r="L34" s="50">
        <v>9000.0</v>
      </c>
      <c r="M34" s="50">
        <v>11710.67</v>
      </c>
      <c r="N34" s="83"/>
      <c r="O34" s="81" t="b">
        <v>1</v>
      </c>
      <c r="P34" s="50">
        <v>17482.67</v>
      </c>
      <c r="Q34" s="50">
        <v>17482.67</v>
      </c>
      <c r="R34" s="83"/>
      <c r="S34" s="83"/>
      <c r="T34" s="83"/>
      <c r="U34" s="83"/>
      <c r="V34" s="83"/>
      <c r="W34" s="83"/>
      <c r="X34" s="83"/>
      <c r="Y34" s="83"/>
      <c r="Z34" s="83"/>
    </row>
    <row r="37">
      <c r="A37" s="84">
        <v>44197.0</v>
      </c>
      <c r="B37" s="84">
        <v>44897.0</v>
      </c>
      <c r="C37" s="85" t="s">
        <v>86</v>
      </c>
      <c r="D37" s="85" t="s">
        <v>87</v>
      </c>
      <c r="E37" s="85" t="s">
        <v>88</v>
      </c>
      <c r="F37" s="86">
        <v>24584.39</v>
      </c>
      <c r="G37" s="87">
        <v>44887.0</v>
      </c>
      <c r="H37" s="87">
        <v>44887.0</v>
      </c>
      <c r="I37" s="85" t="s">
        <v>89</v>
      </c>
      <c r="J37" s="85" t="s">
        <v>130</v>
      </c>
      <c r="K37" s="85" t="s">
        <v>119</v>
      </c>
      <c r="L37" s="86">
        <v>-1500.0</v>
      </c>
      <c r="M37" s="86">
        <v>10210.67</v>
      </c>
      <c r="N37" s="88"/>
      <c r="O37" s="85" t="b">
        <v>1</v>
      </c>
      <c r="P37" s="86">
        <v>17482.67</v>
      </c>
      <c r="Q37" s="86">
        <v>17482.67</v>
      </c>
      <c r="R37" s="88"/>
      <c r="S37" s="88"/>
      <c r="T37" s="88"/>
      <c r="U37" s="88"/>
      <c r="V37" s="88"/>
      <c r="W37" s="88"/>
      <c r="X37" s="88"/>
      <c r="Y37" s="88"/>
      <c r="Z37" s="88"/>
    </row>
    <row r="38">
      <c r="A38" s="84">
        <v>44197.0</v>
      </c>
      <c r="B38" s="84">
        <v>44897.0</v>
      </c>
      <c r="C38" s="85" t="s">
        <v>86</v>
      </c>
      <c r="D38" s="85" t="s">
        <v>87</v>
      </c>
      <c r="E38" s="85" t="s">
        <v>88</v>
      </c>
      <c r="F38" s="86">
        <v>24584.39</v>
      </c>
      <c r="G38" s="84">
        <v>44896.0</v>
      </c>
      <c r="H38" s="87">
        <v>44895.0</v>
      </c>
      <c r="I38" s="85" t="s">
        <v>94</v>
      </c>
      <c r="J38" s="85" t="s">
        <v>131</v>
      </c>
      <c r="K38" s="85" t="s">
        <v>132</v>
      </c>
      <c r="L38" s="86">
        <v>7272.0</v>
      </c>
      <c r="M38" s="86">
        <v>17482.67</v>
      </c>
      <c r="N38" s="88"/>
      <c r="O38" s="85" t="b">
        <v>1</v>
      </c>
      <c r="P38" s="86">
        <v>17482.67</v>
      </c>
      <c r="Q38" s="86">
        <v>17482.67</v>
      </c>
      <c r="R38" s="88"/>
      <c r="S38" s="88"/>
      <c r="T38" s="88"/>
      <c r="U38" s="88"/>
      <c r="V38" s="88"/>
      <c r="W38" s="88"/>
      <c r="X38" s="88"/>
      <c r="Y38" s="88"/>
      <c r="Z38" s="8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9">
        <v>45174.0</v>
      </c>
      <c r="B1" s="89">
        <v>45174.0</v>
      </c>
      <c r="C1" s="46" t="s">
        <v>133</v>
      </c>
      <c r="D1" s="46" t="s">
        <v>134</v>
      </c>
      <c r="E1" s="46" t="s">
        <v>135</v>
      </c>
      <c r="F1" s="46" t="s">
        <v>136</v>
      </c>
      <c r="G1" s="46">
        <v>-30001.74</v>
      </c>
      <c r="H1" s="46">
        <v>3815.76</v>
      </c>
    </row>
    <row r="2">
      <c r="A2" s="90">
        <v>45269.0</v>
      </c>
      <c r="B2" s="90">
        <v>45269.0</v>
      </c>
      <c r="C2" s="48" t="s">
        <v>137</v>
      </c>
      <c r="D2" s="48" t="s">
        <v>138</v>
      </c>
      <c r="E2" s="48" t="s">
        <v>139</v>
      </c>
      <c r="F2" s="48" t="s">
        <v>140</v>
      </c>
      <c r="G2" s="48">
        <v>-7700.0</v>
      </c>
      <c r="H2" s="46">
        <v>48162.11</v>
      </c>
    </row>
    <row r="3">
      <c r="A3" s="89">
        <v>45174.0</v>
      </c>
      <c r="B3" s="89">
        <v>45174.0</v>
      </c>
      <c r="C3" s="46" t="s">
        <v>133</v>
      </c>
      <c r="D3" s="46" t="s">
        <v>141</v>
      </c>
      <c r="E3" s="46" t="s">
        <v>142</v>
      </c>
      <c r="F3" s="91">
        <v>12002.0</v>
      </c>
      <c r="G3" s="46">
        <v>-7500.4</v>
      </c>
      <c r="H3" s="46">
        <v>33817.5</v>
      </c>
    </row>
    <row r="4">
      <c r="A4" s="89">
        <v>45266.0</v>
      </c>
      <c r="B4" s="89">
        <v>45266.0</v>
      </c>
      <c r="C4" s="46" t="s">
        <v>137</v>
      </c>
      <c r="D4" s="46" t="s">
        <v>143</v>
      </c>
      <c r="E4" s="46" t="s">
        <v>139</v>
      </c>
      <c r="F4" s="46" t="s">
        <v>140</v>
      </c>
      <c r="G4" s="46">
        <v>-1500.0</v>
      </c>
      <c r="H4" s="46">
        <v>2324.92</v>
      </c>
    </row>
    <row r="5">
      <c r="A5" s="89">
        <v>45202.0</v>
      </c>
      <c r="B5" s="89">
        <v>45202.0</v>
      </c>
      <c r="C5" s="46" t="s">
        <v>137</v>
      </c>
      <c r="D5" s="46" t="s">
        <v>144</v>
      </c>
      <c r="E5" s="46" t="s">
        <v>139</v>
      </c>
      <c r="F5" s="46" t="s">
        <v>140</v>
      </c>
      <c r="G5" s="46">
        <v>-1500.0</v>
      </c>
      <c r="H5" s="46">
        <v>32276.59</v>
      </c>
    </row>
    <row r="6">
      <c r="A6" s="46" t="s">
        <v>145</v>
      </c>
      <c r="B6" s="89">
        <v>44933.0</v>
      </c>
      <c r="C6" s="46" t="s">
        <v>146</v>
      </c>
      <c r="D6" s="46" t="s">
        <v>147</v>
      </c>
      <c r="E6" s="46" t="s">
        <v>147</v>
      </c>
      <c r="F6" s="46" t="s">
        <v>146</v>
      </c>
      <c r="G6" s="46">
        <v>2.01</v>
      </c>
      <c r="H6" s="46">
        <v>2326.93</v>
      </c>
    </row>
    <row r="7">
      <c r="A7" s="46" t="s">
        <v>148</v>
      </c>
      <c r="B7" s="89">
        <v>44928.0</v>
      </c>
      <c r="C7" s="46" t="s">
        <v>146</v>
      </c>
      <c r="D7" s="46" t="s">
        <v>149</v>
      </c>
      <c r="E7" s="46" t="s">
        <v>149</v>
      </c>
      <c r="F7" s="46" t="s">
        <v>146</v>
      </c>
      <c r="G7" s="46">
        <v>5.01</v>
      </c>
      <c r="H7" s="46">
        <v>33759.76</v>
      </c>
    </row>
    <row r="8">
      <c r="A8" s="46" t="s">
        <v>150</v>
      </c>
      <c r="B8" s="89">
        <v>44932.0</v>
      </c>
      <c r="C8" s="46" t="s">
        <v>146</v>
      </c>
      <c r="D8" s="46" t="s">
        <v>151</v>
      </c>
      <c r="E8" s="46" t="s">
        <v>151</v>
      </c>
      <c r="F8" s="46" t="s">
        <v>146</v>
      </c>
      <c r="G8" s="46">
        <v>9.16</v>
      </c>
      <c r="H8" s="46">
        <v>3824.92</v>
      </c>
    </row>
    <row r="9">
      <c r="A9" s="46" t="s">
        <v>152</v>
      </c>
      <c r="B9" s="89">
        <v>44929.0</v>
      </c>
      <c r="C9" s="46" t="s">
        <v>146</v>
      </c>
      <c r="D9" s="46" t="s">
        <v>153</v>
      </c>
      <c r="E9" s="46" t="s">
        <v>153</v>
      </c>
      <c r="F9" s="46" t="s">
        <v>146</v>
      </c>
      <c r="G9" s="46">
        <v>16.83</v>
      </c>
      <c r="H9" s="46">
        <v>33776.59</v>
      </c>
    </row>
    <row r="10">
      <c r="A10" s="46" t="s">
        <v>154</v>
      </c>
      <c r="B10" s="89">
        <v>44934.0</v>
      </c>
      <c r="C10" s="46" t="s">
        <v>146</v>
      </c>
      <c r="D10" s="46" t="s">
        <v>155</v>
      </c>
      <c r="E10" s="46" t="s">
        <v>155</v>
      </c>
      <c r="F10" s="46" t="s">
        <v>146</v>
      </c>
      <c r="G10" s="46">
        <v>18.06</v>
      </c>
      <c r="H10" s="46">
        <v>55817.07</v>
      </c>
    </row>
    <row r="11">
      <c r="A11" s="46" t="s">
        <v>156</v>
      </c>
      <c r="B11" s="89">
        <v>44931.0</v>
      </c>
      <c r="C11" s="46" t="s">
        <v>146</v>
      </c>
      <c r="D11" s="46" t="s">
        <v>157</v>
      </c>
      <c r="E11" s="46" t="s">
        <v>157</v>
      </c>
      <c r="F11" s="46" t="s">
        <v>146</v>
      </c>
      <c r="G11" s="46">
        <v>20.47</v>
      </c>
      <c r="H11" s="46">
        <v>41317.9</v>
      </c>
    </row>
    <row r="12">
      <c r="A12" s="46" t="s">
        <v>158</v>
      </c>
      <c r="B12" s="89">
        <v>44930.0</v>
      </c>
      <c r="C12" s="46" t="s">
        <v>146</v>
      </c>
      <c r="D12" s="46" t="s">
        <v>159</v>
      </c>
      <c r="E12" s="46" t="s">
        <v>159</v>
      </c>
      <c r="F12" s="46" t="s">
        <v>146</v>
      </c>
      <c r="G12" s="46">
        <v>20.84</v>
      </c>
      <c r="H12" s="46">
        <v>32297.43</v>
      </c>
    </row>
    <row r="13">
      <c r="A13" s="48" t="s">
        <v>160</v>
      </c>
      <c r="B13" s="90">
        <v>44936.0</v>
      </c>
      <c r="C13" s="48" t="s">
        <v>146</v>
      </c>
      <c r="D13" s="48" t="s">
        <v>161</v>
      </c>
      <c r="E13" s="48" t="s">
        <v>161</v>
      </c>
      <c r="F13" s="48" t="s">
        <v>146</v>
      </c>
      <c r="G13" s="48">
        <v>41.91</v>
      </c>
      <c r="H13" s="46">
        <v>48204.02</v>
      </c>
    </row>
    <row r="14">
      <c r="A14" s="48" t="s">
        <v>162</v>
      </c>
      <c r="B14" s="90">
        <v>44935.0</v>
      </c>
      <c r="C14" s="48" t="s">
        <v>146</v>
      </c>
      <c r="D14" s="48" t="s">
        <v>163</v>
      </c>
      <c r="E14" s="48" t="s">
        <v>163</v>
      </c>
      <c r="F14" s="48" t="s">
        <v>146</v>
      </c>
      <c r="G14" s="48">
        <v>45.04</v>
      </c>
      <c r="H14" s="46">
        <v>55862.11</v>
      </c>
    </row>
    <row r="15">
      <c r="A15" s="46" t="s">
        <v>164</v>
      </c>
      <c r="B15" s="46" t="s">
        <v>164</v>
      </c>
      <c r="C15" s="46" t="s">
        <v>165</v>
      </c>
      <c r="D15" s="46" t="s">
        <v>166</v>
      </c>
      <c r="E15" s="46" t="s">
        <v>167</v>
      </c>
      <c r="F15" s="46" t="s">
        <v>168</v>
      </c>
      <c r="G15" s="46">
        <v>7272.08</v>
      </c>
      <c r="H15" s="46">
        <v>46799.01</v>
      </c>
    </row>
    <row r="16">
      <c r="A16" s="46" t="s">
        <v>169</v>
      </c>
      <c r="B16" s="46" t="s">
        <v>169</v>
      </c>
      <c r="C16" s="46" t="s">
        <v>165</v>
      </c>
      <c r="D16" s="46" t="s">
        <v>170</v>
      </c>
      <c r="E16" s="46" t="s">
        <v>167</v>
      </c>
      <c r="F16" s="46" t="s">
        <v>171</v>
      </c>
      <c r="G16" s="46">
        <v>7272.08</v>
      </c>
      <c r="H16" s="46">
        <v>24754.75</v>
      </c>
    </row>
    <row r="17">
      <c r="A17" s="46" t="s">
        <v>172</v>
      </c>
      <c r="B17" s="46" t="s">
        <v>172</v>
      </c>
      <c r="C17" s="46" t="s">
        <v>165</v>
      </c>
      <c r="D17" s="46" t="s">
        <v>173</v>
      </c>
      <c r="E17" s="46" t="s">
        <v>167</v>
      </c>
      <c r="F17" s="46" t="s">
        <v>174</v>
      </c>
      <c r="G17" s="46">
        <v>9000.0</v>
      </c>
      <c r="H17" s="46">
        <v>55799.01</v>
      </c>
    </row>
    <row r="18">
      <c r="A18" s="46" t="s">
        <v>156</v>
      </c>
      <c r="B18" s="46" t="s">
        <v>156</v>
      </c>
      <c r="C18" s="46" t="s">
        <v>165</v>
      </c>
      <c r="D18" s="46" t="s">
        <v>175</v>
      </c>
      <c r="E18" s="46" t="s">
        <v>167</v>
      </c>
      <c r="F18" s="46" t="s">
        <v>174</v>
      </c>
      <c r="G18" s="46">
        <v>9000.0</v>
      </c>
      <c r="H18" s="46">
        <v>41297.43</v>
      </c>
    </row>
    <row r="19">
      <c r="A19" s="46" t="s">
        <v>176</v>
      </c>
      <c r="B19" s="46" t="s">
        <v>176</v>
      </c>
      <c r="C19" s="46" t="s">
        <v>165</v>
      </c>
      <c r="D19" s="46" t="s">
        <v>177</v>
      </c>
      <c r="E19" s="46" t="s">
        <v>167</v>
      </c>
      <c r="F19" s="46" t="s">
        <v>174</v>
      </c>
      <c r="G19" s="46">
        <v>9000.0</v>
      </c>
      <c r="H19" s="46">
        <v>33754.75</v>
      </c>
    </row>
    <row r="20">
      <c r="A20" s="46" t="s">
        <v>178</v>
      </c>
      <c r="B20" s="46" t="s">
        <v>178</v>
      </c>
      <c r="C20" s="46" t="s">
        <v>165</v>
      </c>
      <c r="D20" s="46" t="s">
        <v>179</v>
      </c>
      <c r="E20" s="46" t="s">
        <v>180</v>
      </c>
      <c r="F20" s="46" t="s">
        <v>181</v>
      </c>
      <c r="G20" s="46">
        <v>17482.67</v>
      </c>
      <c r="H20" s="46">
        <v>17482.67</v>
      </c>
    </row>
    <row r="21">
      <c r="A21" s="46" t="s">
        <v>164</v>
      </c>
      <c r="B21" s="46" t="s">
        <v>164</v>
      </c>
      <c r="C21" s="46" t="s">
        <v>165</v>
      </c>
      <c r="D21" s="46" t="s">
        <v>182</v>
      </c>
      <c r="E21" s="46" t="s">
        <v>167</v>
      </c>
      <c r="F21" s="46" t="s">
        <v>183</v>
      </c>
      <c r="G21" s="46">
        <v>37200.0</v>
      </c>
      <c r="H21" s="46">
        <v>39526.93</v>
      </c>
    </row>
    <row r="22">
      <c r="A22" s="46" t="s">
        <v>184</v>
      </c>
      <c r="B22" s="46" t="s">
        <v>185</v>
      </c>
      <c r="C22" s="46" t="s">
        <v>186</v>
      </c>
      <c r="D22" s="46" t="s">
        <v>187</v>
      </c>
      <c r="E22" s="46" t="s">
        <v>188</v>
      </c>
      <c r="F22" s="46" t="s">
        <v>189</v>
      </c>
      <c r="G22" s="46" t="s">
        <v>190</v>
      </c>
      <c r="H22" s="46" t="s">
        <v>191</v>
      </c>
    </row>
  </sheetData>
  <drawing r:id="rId1"/>
</worksheet>
</file>