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3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1" i="1" l="1"/>
  <c r="A17" i="1"/>
  <c r="A25" i="1" l="1"/>
  <c r="A22" i="1"/>
  <c r="A24" i="1" s="1"/>
  <c r="A18" i="1"/>
  <c r="A11" i="1"/>
  <c r="E9" i="1" l="1"/>
  <c r="C9" i="1"/>
  <c r="B5" i="1" s="1"/>
  <c r="B9" i="1" s="1"/>
  <c r="B12" i="1" s="1"/>
  <c r="B3" i="1"/>
  <c r="A3" i="1"/>
  <c r="C2" i="1"/>
  <c r="A5" i="1" l="1"/>
  <c r="A9" i="1" s="1"/>
</calcChain>
</file>

<file path=xl/sharedStrings.xml><?xml version="1.0" encoding="utf-8"?>
<sst xmlns="http://schemas.openxmlformats.org/spreadsheetml/2006/main" count="6" uniqueCount="6">
  <si>
    <t>crystallised</t>
  </si>
  <si>
    <t>uncrystallised</t>
  </si>
  <si>
    <t>net due</t>
  </si>
  <si>
    <t>gross</t>
  </si>
  <si>
    <t>net</t>
  </si>
  <si>
    <t>tax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</si>
</sst>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72" zoomScaleNormal="172" workbookViewId="0">
      <selection activeCell="A16" sqref="A16"/>
    </sheetView>
  </sheetViews>
  <sheetFormatPr defaultRowHeight="15" x14ac:dyDescent="0.25"/>
  <cols>
    <col min="1" max="1" width="14.42578125" style="1" customWidth="1"/>
    <col min="2" max="2" width="17" style="1" customWidth="1"/>
    <col min="3" max="3" width="11.7109375" bestFit="1" customWidth="1"/>
    <col min="4" max="4" width="9.85546875" hidden="1" customWidth="1"/>
    <col min="5" max="5" width="14.140625" hidden="1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>
        <v>123670</v>
      </c>
      <c r="B2" s="2">
        <v>326729</v>
      </c>
      <c r="C2" s="3">
        <f>SUM(A2:B2)</f>
        <v>450399</v>
      </c>
    </row>
    <row r="3" spans="1:5" x14ac:dyDescent="0.25">
      <c r="A3" s="4">
        <f>A2/C2</f>
        <v>0.27457876238623974</v>
      </c>
      <c r="B3" s="4">
        <f>B2/C2</f>
        <v>0.72542123761376021</v>
      </c>
    </row>
    <row r="5" spans="1:5" x14ac:dyDescent="0.25">
      <c r="A5" s="5">
        <f>A3*C9</f>
        <v>19234.72281799027</v>
      </c>
      <c r="B5" s="5">
        <f>B3*C9</f>
        <v>50817.027182009726</v>
      </c>
      <c r="C5" s="6">
        <v>70051.75</v>
      </c>
      <c r="D5" s="6">
        <v>41701</v>
      </c>
      <c r="E5" s="6"/>
    </row>
    <row r="6" spans="1:5" x14ac:dyDescent="0.25">
      <c r="A6" s="5"/>
      <c r="B6" s="5"/>
      <c r="C6" s="6"/>
      <c r="D6" s="6"/>
      <c r="E6" s="6"/>
    </row>
    <row r="7" spans="1:5" x14ac:dyDescent="0.25">
      <c r="A7" s="5"/>
      <c r="B7" s="5"/>
      <c r="C7" s="6"/>
      <c r="D7" s="6"/>
      <c r="E7" s="6"/>
    </row>
    <row r="8" spans="1:5" x14ac:dyDescent="0.25">
      <c r="A8" s="5"/>
      <c r="B8" s="5"/>
      <c r="C8" s="6"/>
      <c r="D8" s="6"/>
      <c r="E8" s="6"/>
    </row>
    <row r="9" spans="1:5" x14ac:dyDescent="0.25">
      <c r="A9" s="5">
        <f>A5+A2</f>
        <v>142904.72281799026</v>
      </c>
      <c r="B9" s="5">
        <f>B2+B5</f>
        <v>377546.02718200971</v>
      </c>
      <c r="C9" s="6">
        <f>SUM(C5:C6)</f>
        <v>70051.75</v>
      </c>
      <c r="D9" s="6"/>
      <c r="E9" s="6">
        <f>SUM(A9:D9)</f>
        <v>590502.5</v>
      </c>
    </row>
    <row r="10" spans="1:5" x14ac:dyDescent="0.25">
      <c r="A10" s="5"/>
      <c r="B10" s="5">
        <v>-430000</v>
      </c>
      <c r="C10" s="6"/>
      <c r="D10" s="6"/>
      <c r="E10" s="6"/>
    </row>
    <row r="11" spans="1:5" x14ac:dyDescent="0.25">
      <c r="A11" s="5">
        <f>A9*0.55</f>
        <v>78597.59754989465</v>
      </c>
      <c r="B11" s="5"/>
      <c r="C11" s="6"/>
      <c r="D11" s="6"/>
      <c r="E11" s="6"/>
    </row>
    <row r="12" spans="1:5" x14ac:dyDescent="0.25">
      <c r="A12" s="5"/>
      <c r="B12" s="5">
        <f>SUM(B9:B10)</f>
        <v>-52453.972817990289</v>
      </c>
      <c r="C12" s="6"/>
      <c r="D12" s="6"/>
      <c r="E12" s="6"/>
    </row>
    <row r="13" spans="1:5" x14ac:dyDescent="0.25">
      <c r="A13" s="5"/>
      <c r="B13" s="5"/>
      <c r="C13" s="6"/>
      <c r="D13" s="6"/>
      <c r="E13" s="6"/>
    </row>
    <row r="14" spans="1:5" x14ac:dyDescent="0.25">
      <c r="A14" s="5">
        <v>52454</v>
      </c>
      <c r="B14" s="5" t="s">
        <v>2</v>
      </c>
      <c r="C14" s="6"/>
      <c r="D14" s="6"/>
      <c r="E14" s="6"/>
    </row>
    <row r="15" spans="1:5" x14ac:dyDescent="0.25">
      <c r="A15" s="5"/>
      <c r="B15" s="5"/>
      <c r="C15" s="6"/>
      <c r="D15" s="6"/>
      <c r="E15" s="6"/>
    </row>
    <row r="16" spans="1:5" x14ac:dyDescent="0.25">
      <c r="A16" s="2">
        <v>116564</v>
      </c>
      <c r="B16" s="5" t="s">
        <v>3</v>
      </c>
    </row>
    <row r="17" spans="1:2" x14ac:dyDescent="0.25">
      <c r="A17" s="2">
        <f>A16*0.45</f>
        <v>52453.8</v>
      </c>
      <c r="B17" s="1" t="s">
        <v>4</v>
      </c>
    </row>
    <row r="18" spans="1:2" x14ac:dyDescent="0.25">
      <c r="A18" s="2">
        <f>A16-A17</f>
        <v>64110.2</v>
      </c>
      <c r="B18" s="1" t="s">
        <v>5</v>
      </c>
    </row>
    <row r="21" spans="1:2" x14ac:dyDescent="0.25">
      <c r="A21" s="1">
        <f>52454/0.45</f>
        <v>116564.44444444444</v>
      </c>
    </row>
    <row r="22" spans="1:2" x14ac:dyDescent="0.25">
      <c r="A22" s="5">
        <f>A21-A14</f>
        <v>64110.444444444438</v>
      </c>
    </row>
    <row r="24" spans="1:2" x14ac:dyDescent="0.25">
      <c r="A24" s="5">
        <f>A21-A22</f>
        <v>52454</v>
      </c>
    </row>
    <row r="25" spans="1:2" x14ac:dyDescent="0.25">
      <c r="A25" s="1">
        <f>A21*0.55</f>
        <v>64110.444444444445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cp:lastPrinted>2014-06-04T13:25:38Z</cp:lastPrinted>
  <dcterms:created xsi:type="dcterms:W3CDTF">2014-06-04T13:02:04Z</dcterms:created>
  <dcterms:modified xsi:type="dcterms:W3CDTF">2014-06-04T20:00:54Z</dcterms:modified>
</cp:coreProperties>
</file>