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 RPP\Neil - RPP Financial Statements for pp.com\"/>
    </mc:Choice>
  </mc:AlternateContent>
  <xr:revisionPtr revIDLastSave="0" documentId="13_ncr:1_{0866A140-7B65-4DD8-ACBC-E2CB3A83B775}" xr6:coauthVersionLast="45" xr6:coauthVersionMax="45" xr10:uidLastSave="{00000000-0000-0000-0000-000000000000}"/>
  <bookViews>
    <workbookView xWindow="-110" yWindow="-110" windowWidth="19420" windowHeight="10060" xr2:uid="{00000000-000D-0000-FFFF-FFFF00000000}"/>
  </bookViews>
  <sheets>
    <sheet name="Summary" sheetId="1" r:id="rId1"/>
    <sheet name="Sheet4" sheetId="4" r:id="rId2"/>
    <sheet name="Sheet5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C34" i="1"/>
  <c r="B34" i="1"/>
  <c r="F34" i="1"/>
  <c r="E45" i="1" l="1"/>
  <c r="E50" i="1" l="1"/>
  <c r="E34" i="1"/>
  <c r="E53" i="1" l="1"/>
  <c r="E37" i="1"/>
  <c r="E38" i="1"/>
  <c r="E39" i="1" l="1"/>
</calcChain>
</file>

<file path=xl/sharedStrings.xml><?xml version="1.0" encoding="utf-8"?>
<sst xmlns="http://schemas.openxmlformats.org/spreadsheetml/2006/main" count="87" uniqueCount="57">
  <si>
    <t>No 24</t>
  </si>
  <si>
    <t>No 50</t>
  </si>
  <si>
    <t>Total</t>
  </si>
  <si>
    <t>Brewin Income</t>
  </si>
  <si>
    <t>Income and Costs</t>
  </si>
  <si>
    <t>Costs</t>
  </si>
  <si>
    <t>Total Costs</t>
  </si>
  <si>
    <t>Total Net Income</t>
  </si>
  <si>
    <t>Cost Description</t>
  </si>
  <si>
    <t>Pension Payments</t>
  </si>
  <si>
    <t>Tax paid</t>
  </si>
  <si>
    <t>Net pension after tax</t>
  </si>
  <si>
    <t>Gross</t>
  </si>
  <si>
    <t>Property</t>
  </si>
  <si>
    <t>Total Fund Income</t>
  </si>
  <si>
    <t>Nett after tax</t>
  </si>
  <si>
    <t xml:space="preserve"> PROPERTY UNIT EMPTY FOR </t>
  </si>
  <si>
    <t>Tax paid - PAYE</t>
  </si>
  <si>
    <t>Factor - No 14/16, 24 and 50</t>
  </si>
  <si>
    <t>Other Payments</t>
  </si>
  <si>
    <t>0 months</t>
  </si>
  <si>
    <t>0 month</t>
  </si>
  <si>
    <t>Brewin Dolphin Investment Account</t>
  </si>
  <si>
    <t xml:space="preserve">Dividend Income </t>
  </si>
  <si>
    <t>Auto Re-Invested</t>
  </si>
  <si>
    <t>No 14/16</t>
  </si>
  <si>
    <t>RPP C/Account - cash balance at 05/04/2019</t>
  </si>
  <si>
    <t>RPP Total fund value at 05/04/2019</t>
  </si>
  <si>
    <t xml:space="preserve"> </t>
  </si>
  <si>
    <t>Payments &amp; Interest to 05/04/2019</t>
  </si>
  <si>
    <t>Investment Portfolio Value at 05/04/2019</t>
  </si>
  <si>
    <t>Property Portfolio Value at 05/04/2019 - Three properties 14/16, 24, 50 Speirs Wharf</t>
  </si>
  <si>
    <t>Rutherford Pension Plan - financial position 6th April 2019 - 5th April 2020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</si>
  <si>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</si>
  <si>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</si>
  <si>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</si>
  <si>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</si>
  <si>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</si>
  <si>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</si>
  <si>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</si>
  <si>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</si>
  <si>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</si>
  <si>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</si>
  <si>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</si>
  <si>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</si>
  <si>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Alan Bremner Security</t>
  </si>
  <si>
    <t>Pension Practitioner costs - 01/2020</t>
  </si>
  <si>
    <t>Prosperity Financial</t>
  </si>
  <si>
    <t>Payment from Reassure , 24/7/19</t>
  </si>
  <si>
    <t>BSL payment for heating system</t>
  </si>
  <si>
    <t>Rightmove - No 24</t>
  </si>
  <si>
    <t>BSL - deposit refunded</t>
  </si>
  <si>
    <t>Securly - deposit</t>
  </si>
  <si>
    <t>Building and PL insurance - Boyds</t>
  </si>
  <si>
    <t>Repairs to No 24 - Iain McLaren</t>
  </si>
  <si>
    <t>David Fitch Electrical</t>
  </si>
  <si>
    <t>Investment Acct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</si>
</sst>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17" fontId="2" fillId="0" borderId="0" xfId="0" quotePrefix="1" applyNumberFormat="1" applyFont="1"/>
    <xf numFmtId="0" fontId="2" fillId="0" borderId="0" xfId="0" quotePrefix="1" applyFont="1"/>
    <xf numFmtId="164" fontId="4" fillId="0" borderId="0" xfId="0" applyNumberFormat="1" applyFont="1"/>
    <xf numFmtId="0" fontId="6" fillId="0" borderId="0" xfId="0" applyFont="1"/>
    <xf numFmtId="0" fontId="4" fillId="0" borderId="0" xfId="0" applyFont="1"/>
    <xf numFmtId="164" fontId="6" fillId="0" borderId="0" xfId="0" applyNumberFormat="1" applyFont="1"/>
    <xf numFmtId="164" fontId="4" fillId="0" borderId="1" xfId="0" applyNumberFormat="1" applyFont="1" applyBorder="1"/>
    <xf numFmtId="0" fontId="3" fillId="0" borderId="0" xfId="0" quotePrefix="1" applyFont="1"/>
    <xf numFmtId="164" fontId="2" fillId="0" borderId="2" xfId="0" applyNumberFormat="1" applyFont="1" applyBorder="1"/>
    <xf numFmtId="0" fontId="2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3"/>
  <sheetViews>
    <sheetView tabSelected="1" zoomScale="80" zoomScaleNormal="80" workbookViewId="0">
      <selection activeCell="F26" sqref="F26"/>
    </sheetView>
  </sheetViews>
  <sheetFormatPr defaultColWidth="9.1796875" defaultRowHeight="15.5" x14ac:dyDescent="0.35"/>
  <cols>
    <col min="1" max="1" width="34" style="2" customWidth="1"/>
    <col min="2" max="3" width="14.36328125" style="21" customWidth="1"/>
    <col min="4" max="4" width="14.90625" style="21" customWidth="1"/>
    <col min="5" max="5" width="20.26953125" style="19" customWidth="1"/>
    <col min="6" max="6" width="14.26953125" style="3" customWidth="1"/>
    <col min="7" max="7" width="6.26953125" style="3" customWidth="1"/>
    <col min="8" max="8" width="35" style="2" customWidth="1"/>
    <col min="9" max="9" width="10.1796875" style="2" bestFit="1" customWidth="1"/>
    <col min="10" max="16384" width="9.1796875" style="2"/>
  </cols>
  <sheetData>
    <row r="1" spans="1:9" x14ac:dyDescent="0.35">
      <c r="A1" s="1" t="s">
        <v>32</v>
      </c>
    </row>
    <row r="3" spans="1:9" x14ac:dyDescent="0.35">
      <c r="A3" s="4" t="s">
        <v>4</v>
      </c>
      <c r="I3" s="3"/>
    </row>
    <row r="4" spans="1:9" s="17" customFormat="1" x14ac:dyDescent="0.35">
      <c r="B4" s="5" t="s">
        <v>13</v>
      </c>
      <c r="C4" s="5" t="s">
        <v>13</v>
      </c>
      <c r="D4" s="5" t="s">
        <v>13</v>
      </c>
      <c r="E4" s="18" t="s">
        <v>56</v>
      </c>
      <c r="F4" s="19"/>
      <c r="G4" s="19"/>
    </row>
    <row r="5" spans="1:9" x14ac:dyDescent="0.35">
      <c r="B5" s="5" t="s">
        <v>25</v>
      </c>
      <c r="C5" s="5" t="s">
        <v>0</v>
      </c>
      <c r="D5" s="5" t="s">
        <v>1</v>
      </c>
      <c r="E5" s="6" t="s">
        <v>3</v>
      </c>
      <c r="F5" s="7" t="s">
        <v>5</v>
      </c>
      <c r="G5" s="7"/>
      <c r="H5" s="4" t="s">
        <v>8</v>
      </c>
    </row>
    <row r="6" spans="1:9" x14ac:dyDescent="0.35">
      <c r="A6" s="8" t="s">
        <v>33</v>
      </c>
      <c r="B6" s="22"/>
      <c r="C6" s="22"/>
      <c r="D6" s="22"/>
      <c r="E6" s="19" t="s">
        <v>23</v>
      </c>
      <c r="F6" s="13">
        <v>240</v>
      </c>
      <c r="G6" s="7"/>
      <c r="H6" s="2" t="s">
        <v>18</v>
      </c>
    </row>
    <row r="7" spans="1:9" x14ac:dyDescent="0.35">
      <c r="A7" s="8"/>
      <c r="B7" s="22"/>
      <c r="C7" s="22"/>
      <c r="D7" s="22"/>
      <c r="E7" s="19" t="s">
        <v>24</v>
      </c>
      <c r="F7" s="3">
        <v>1800</v>
      </c>
      <c r="G7" s="7"/>
      <c r="H7" s="2" t="s">
        <v>45</v>
      </c>
    </row>
    <row r="8" spans="1:9" x14ac:dyDescent="0.35">
      <c r="A8" s="8"/>
      <c r="B8" s="22"/>
      <c r="C8" s="22"/>
      <c r="D8" s="22"/>
      <c r="E8" s="6"/>
      <c r="F8" s="3">
        <v>144</v>
      </c>
      <c r="G8" s="7"/>
      <c r="H8" s="2" t="s">
        <v>45</v>
      </c>
    </row>
    <row r="9" spans="1:9" x14ac:dyDescent="0.35">
      <c r="A9" s="8" t="s">
        <v>28</v>
      </c>
      <c r="B9" s="23"/>
      <c r="C9" s="23"/>
      <c r="D9" s="23"/>
      <c r="E9" s="2"/>
      <c r="F9" s="3">
        <v>600</v>
      </c>
      <c r="H9" s="2" t="s">
        <v>55</v>
      </c>
    </row>
    <row r="10" spans="1:9" x14ac:dyDescent="0.35">
      <c r="A10" s="8" t="s">
        <v>34</v>
      </c>
      <c r="B10" s="23">
        <v>3240</v>
      </c>
      <c r="C10" s="23"/>
      <c r="D10" s="23">
        <v>3240</v>
      </c>
      <c r="E10" s="2"/>
      <c r="F10" s="13">
        <v>240</v>
      </c>
      <c r="H10" s="2" t="s">
        <v>18</v>
      </c>
    </row>
    <row r="11" spans="1:9" x14ac:dyDescent="0.35">
      <c r="A11" s="9" t="s">
        <v>35</v>
      </c>
      <c r="B11" s="23"/>
      <c r="C11" s="23">
        <v>2490</v>
      </c>
      <c r="F11" s="13">
        <v>240</v>
      </c>
      <c r="H11" s="2" t="s">
        <v>18</v>
      </c>
    </row>
    <row r="12" spans="1:9" x14ac:dyDescent="0.35">
      <c r="A12" s="9" t="s">
        <v>36</v>
      </c>
      <c r="B12" s="23"/>
      <c r="C12" s="23"/>
      <c r="D12" s="23"/>
      <c r="F12" s="13">
        <v>240</v>
      </c>
      <c r="H12" s="2" t="s">
        <v>18</v>
      </c>
      <c r="I12" s="2" t="s">
        <v>28</v>
      </c>
    </row>
    <row r="13" spans="1:9" x14ac:dyDescent="0.35">
      <c r="A13" s="9"/>
      <c r="B13" s="23"/>
      <c r="C13" s="23"/>
      <c r="D13" s="23"/>
      <c r="F13" s="13">
        <v>995</v>
      </c>
      <c r="H13" s="2" t="s">
        <v>47</v>
      </c>
    </row>
    <row r="14" spans="1:9" x14ac:dyDescent="0.35">
      <c r="A14" s="9" t="s">
        <v>37</v>
      </c>
      <c r="B14" s="23">
        <v>3240</v>
      </c>
      <c r="C14" s="23"/>
      <c r="D14" s="23">
        <v>3240</v>
      </c>
      <c r="F14" s="13">
        <v>240</v>
      </c>
      <c r="H14" s="2" t="s">
        <v>18</v>
      </c>
      <c r="I14" s="2" t="s">
        <v>28</v>
      </c>
    </row>
    <row r="15" spans="1:9" x14ac:dyDescent="0.35">
      <c r="A15" s="9" t="s">
        <v>38</v>
      </c>
      <c r="B15" s="23"/>
      <c r="C15" s="23">
        <v>2490</v>
      </c>
      <c r="D15" s="23"/>
      <c r="F15" s="13">
        <v>240</v>
      </c>
      <c r="H15" s="2" t="s">
        <v>18</v>
      </c>
      <c r="I15" s="2" t="s">
        <v>28</v>
      </c>
    </row>
    <row r="16" spans="1:9" x14ac:dyDescent="0.35">
      <c r="A16" s="9"/>
      <c r="B16" s="23"/>
      <c r="C16" s="23"/>
      <c r="D16" s="23"/>
      <c r="F16" s="13">
        <v>1000</v>
      </c>
      <c r="H16" s="2" t="s">
        <v>49</v>
      </c>
    </row>
    <row r="17" spans="1:12" x14ac:dyDescent="0.35">
      <c r="A17" s="9" t="s">
        <v>39</v>
      </c>
      <c r="C17" s="23"/>
      <c r="D17" s="23"/>
      <c r="F17" s="13">
        <v>240</v>
      </c>
      <c r="H17" s="2" t="s">
        <v>18</v>
      </c>
      <c r="I17" s="2" t="s">
        <v>28</v>
      </c>
    </row>
    <row r="18" spans="1:12" x14ac:dyDescent="0.35">
      <c r="A18" s="9" t="s">
        <v>40</v>
      </c>
      <c r="B18" s="23">
        <v>3240</v>
      </c>
      <c r="C18" s="23"/>
      <c r="D18" s="23">
        <v>3240</v>
      </c>
      <c r="F18" s="13">
        <v>240</v>
      </c>
      <c r="H18" s="2" t="s">
        <v>18</v>
      </c>
      <c r="I18" s="2" t="s">
        <v>28</v>
      </c>
    </row>
    <row r="19" spans="1:12" x14ac:dyDescent="0.35">
      <c r="A19" s="9"/>
      <c r="B19" s="23"/>
      <c r="C19" s="23"/>
      <c r="D19" s="23"/>
      <c r="F19" s="13">
        <v>504</v>
      </c>
      <c r="H19" s="2" t="s">
        <v>50</v>
      </c>
    </row>
    <row r="20" spans="1:12" x14ac:dyDescent="0.35">
      <c r="A20" s="9"/>
      <c r="B20" s="23"/>
      <c r="C20" s="23"/>
      <c r="D20" s="23"/>
      <c r="F20" s="13">
        <v>420</v>
      </c>
      <c r="H20" s="2" t="s">
        <v>50</v>
      </c>
    </row>
    <row r="21" spans="1:12" x14ac:dyDescent="0.35">
      <c r="A21" s="9"/>
      <c r="B21" s="23"/>
      <c r="C21" s="23"/>
      <c r="D21" s="23"/>
      <c r="F21" s="13">
        <v>750</v>
      </c>
      <c r="H21" s="2" t="s">
        <v>51</v>
      </c>
    </row>
    <row r="22" spans="1:12" x14ac:dyDescent="0.35">
      <c r="A22" s="9" t="s">
        <v>41</v>
      </c>
      <c r="B22" s="23"/>
      <c r="C22" s="23">
        <v>2490</v>
      </c>
      <c r="D22" s="23"/>
      <c r="F22" s="13">
        <v>240</v>
      </c>
      <c r="H22" s="2" t="s">
        <v>18</v>
      </c>
      <c r="I22" s="2" t="s">
        <v>28</v>
      </c>
    </row>
    <row r="23" spans="1:12" x14ac:dyDescent="0.35">
      <c r="A23" s="9"/>
      <c r="B23" s="23"/>
      <c r="C23" s="23">
        <v>750</v>
      </c>
      <c r="D23" s="23"/>
      <c r="F23" s="13"/>
      <c r="H23" s="2" t="s">
        <v>52</v>
      </c>
    </row>
    <row r="24" spans="1:12" x14ac:dyDescent="0.35">
      <c r="A24" s="9"/>
      <c r="B24" s="23"/>
      <c r="C24" s="23"/>
      <c r="D24" s="23"/>
      <c r="F24" s="13">
        <v>420</v>
      </c>
      <c r="H24" s="2" t="s">
        <v>50</v>
      </c>
    </row>
    <row r="25" spans="1:12" x14ac:dyDescent="0.35">
      <c r="A25" s="8" t="s">
        <v>42</v>
      </c>
      <c r="B25" s="23"/>
      <c r="C25" s="23"/>
      <c r="D25" s="25"/>
      <c r="F25" s="13">
        <v>240</v>
      </c>
      <c r="H25" s="2" t="s">
        <v>18</v>
      </c>
      <c r="I25" s="12"/>
    </row>
    <row r="26" spans="1:12" x14ac:dyDescent="0.35">
      <c r="A26" s="8" t="s">
        <v>42</v>
      </c>
      <c r="B26" s="23"/>
      <c r="C26" s="23"/>
      <c r="D26" s="23"/>
      <c r="F26" s="13">
        <v>416.85</v>
      </c>
      <c r="H26" s="2" t="s">
        <v>53</v>
      </c>
      <c r="I26" s="12" t="s">
        <v>28</v>
      </c>
      <c r="J26" s="12"/>
    </row>
    <row r="27" spans="1:12" x14ac:dyDescent="0.35">
      <c r="A27" s="9" t="s">
        <v>43</v>
      </c>
      <c r="B27" s="23">
        <v>3240</v>
      </c>
      <c r="C27" s="23">
        <v>2490</v>
      </c>
      <c r="D27" s="23">
        <v>3240</v>
      </c>
      <c r="F27" s="13">
        <v>240</v>
      </c>
      <c r="H27" s="2" t="s">
        <v>18</v>
      </c>
    </row>
    <row r="28" spans="1:12" x14ac:dyDescent="0.35">
      <c r="A28" s="8" t="s">
        <v>44</v>
      </c>
      <c r="B28" s="23"/>
      <c r="C28" s="2"/>
      <c r="D28" s="23"/>
      <c r="F28" s="13">
        <v>240</v>
      </c>
      <c r="H28" s="2" t="s">
        <v>18</v>
      </c>
      <c r="I28" s="12"/>
      <c r="J28" s="12"/>
      <c r="K28" s="12"/>
      <c r="L28" s="12"/>
    </row>
    <row r="29" spans="1:12" x14ac:dyDescent="0.35">
      <c r="A29" s="8"/>
      <c r="B29" s="23"/>
      <c r="C29" s="2"/>
      <c r="D29" s="23"/>
      <c r="F29" s="13">
        <v>160</v>
      </c>
      <c r="H29" s="2" t="s">
        <v>54</v>
      </c>
      <c r="I29" s="12"/>
      <c r="J29" s="12"/>
      <c r="K29" s="12"/>
      <c r="L29" s="12"/>
    </row>
    <row r="30" spans="1:12" x14ac:dyDescent="0.35">
      <c r="A30" s="8"/>
      <c r="B30" s="23"/>
      <c r="C30" s="23"/>
      <c r="D30" s="23"/>
      <c r="F30" s="13"/>
      <c r="I30" s="11"/>
      <c r="J30" s="11"/>
      <c r="K30" s="11"/>
      <c r="L30" s="11"/>
    </row>
    <row r="31" spans="1:12" x14ac:dyDescent="0.35">
      <c r="A31" s="9" t="s">
        <v>16</v>
      </c>
      <c r="B31" s="23" t="s">
        <v>20</v>
      </c>
      <c r="C31" s="23" t="s">
        <v>20</v>
      </c>
      <c r="D31" s="23" t="s">
        <v>21</v>
      </c>
      <c r="E31" s="17"/>
    </row>
    <row r="32" spans="1:12" x14ac:dyDescent="0.35">
      <c r="A32" s="9" t="s">
        <v>19</v>
      </c>
      <c r="B32" s="23"/>
      <c r="C32" s="23"/>
      <c r="D32" s="23"/>
    </row>
    <row r="33" spans="1:7" x14ac:dyDescent="0.35">
      <c r="A33" s="9" t="s">
        <v>29</v>
      </c>
      <c r="B33" s="23"/>
      <c r="C33" s="23"/>
      <c r="D33" s="23"/>
      <c r="G33" s="16"/>
    </row>
    <row r="34" spans="1:7" x14ac:dyDescent="0.35">
      <c r="A34" s="4" t="s">
        <v>2</v>
      </c>
      <c r="B34" s="14">
        <f>SUM(B6:B29)</f>
        <v>12960</v>
      </c>
      <c r="C34" s="14">
        <f>SUM(C6:C29)</f>
        <v>10710</v>
      </c>
      <c r="D34" s="14">
        <f>SUM(D6:D29)</f>
        <v>12960</v>
      </c>
      <c r="E34" s="20">
        <f>SUM(E6:E30)</f>
        <v>0</v>
      </c>
      <c r="F34" s="14">
        <f>SUM(F6:F29)</f>
        <v>10089.85</v>
      </c>
      <c r="G34" s="13"/>
    </row>
    <row r="35" spans="1:7" x14ac:dyDescent="0.35">
      <c r="A35" s="4"/>
      <c r="B35" s="23"/>
      <c r="C35" s="23"/>
      <c r="D35" s="23"/>
      <c r="F35" s="10"/>
      <c r="G35" s="10"/>
    </row>
    <row r="36" spans="1:7" x14ac:dyDescent="0.35">
      <c r="A36" s="15" t="s">
        <v>46</v>
      </c>
      <c r="B36" s="23"/>
      <c r="C36" s="23"/>
      <c r="D36" s="23"/>
      <c r="F36" s="10">
        <v>770</v>
      </c>
    </row>
    <row r="37" spans="1:7" x14ac:dyDescent="0.35">
      <c r="A37" s="4" t="s">
        <v>14</v>
      </c>
      <c r="B37" s="23"/>
      <c r="C37" s="23"/>
      <c r="D37" s="23"/>
      <c r="E37" s="19">
        <f>SUM(B34:E34)</f>
        <v>36630</v>
      </c>
    </row>
    <row r="38" spans="1:7" x14ac:dyDescent="0.35">
      <c r="A38" s="4" t="s">
        <v>6</v>
      </c>
      <c r="B38" s="23"/>
      <c r="C38" s="23"/>
      <c r="D38" s="23"/>
      <c r="E38" s="26">
        <f>SUM(F34+F36)</f>
        <v>10859.85</v>
      </c>
    </row>
    <row r="39" spans="1:7" x14ac:dyDescent="0.35">
      <c r="A39" s="4" t="s">
        <v>7</v>
      </c>
      <c r="B39" s="23"/>
      <c r="C39" s="23"/>
      <c r="D39" s="23"/>
      <c r="E39" s="27">
        <f>SUM(E37-E38)</f>
        <v>25770.15</v>
      </c>
    </row>
    <row r="40" spans="1:7" x14ac:dyDescent="0.35">
      <c r="A40" s="4"/>
      <c r="B40" s="23"/>
      <c r="C40" s="23"/>
      <c r="D40" s="23"/>
      <c r="E40" s="27"/>
    </row>
    <row r="41" spans="1:7" x14ac:dyDescent="0.35">
      <c r="A41" s="4" t="s">
        <v>48</v>
      </c>
      <c r="B41" s="23"/>
      <c r="C41" s="23"/>
      <c r="D41" s="23"/>
      <c r="E41" s="27">
        <v>70531.28</v>
      </c>
    </row>
    <row r="42" spans="1:7" x14ac:dyDescent="0.35">
      <c r="A42" s="4"/>
      <c r="B42" s="23"/>
      <c r="C42" s="23"/>
      <c r="D42" s="23"/>
    </row>
    <row r="43" spans="1:7" x14ac:dyDescent="0.35">
      <c r="A43" s="4" t="s">
        <v>9</v>
      </c>
      <c r="B43" s="23"/>
      <c r="C43" s="23"/>
      <c r="D43" s="23"/>
      <c r="E43" s="19">
        <v>0</v>
      </c>
      <c r="F43" s="3" t="s">
        <v>12</v>
      </c>
    </row>
    <row r="44" spans="1:7" x14ac:dyDescent="0.35">
      <c r="A44" s="4" t="s">
        <v>17</v>
      </c>
      <c r="B44" s="23"/>
      <c r="C44" s="23"/>
      <c r="D44" s="23"/>
      <c r="E44" s="28">
        <v>0</v>
      </c>
      <c r="F44" s="3" t="s">
        <v>10</v>
      </c>
    </row>
    <row r="45" spans="1:7" x14ac:dyDescent="0.35">
      <c r="A45" s="4" t="s">
        <v>11</v>
      </c>
      <c r="B45" s="23"/>
      <c r="C45" s="23"/>
      <c r="D45" s="23"/>
      <c r="E45" s="29">
        <f>SUM(E43-E44)</f>
        <v>0</v>
      </c>
      <c r="F45" s="3" t="s">
        <v>15</v>
      </c>
    </row>
    <row r="47" spans="1:7" x14ac:dyDescent="0.35">
      <c r="A47" s="4" t="s">
        <v>22</v>
      </c>
    </row>
    <row r="48" spans="1:7" x14ac:dyDescent="0.35">
      <c r="A48" s="2" t="s">
        <v>30</v>
      </c>
      <c r="B48" s="23"/>
      <c r="E48" s="19">
        <v>506966</v>
      </c>
      <c r="F48" s="3" t="s">
        <v>28</v>
      </c>
    </row>
    <row r="49" spans="1:6" x14ac:dyDescent="0.35">
      <c r="A49" s="2" t="s">
        <v>31</v>
      </c>
      <c r="E49" s="28">
        <v>305000</v>
      </c>
      <c r="F49" s="3" t="s">
        <v>28</v>
      </c>
    </row>
    <row r="50" spans="1:6" x14ac:dyDescent="0.35">
      <c r="A50" s="11"/>
      <c r="B50" s="24"/>
      <c r="C50" s="24"/>
      <c r="E50" s="19">
        <f>SUM(E48:E49)</f>
        <v>811966</v>
      </c>
      <c r="F50" s="3" t="s">
        <v>28</v>
      </c>
    </row>
    <row r="51" spans="1:6" x14ac:dyDescent="0.35">
      <c r="A51" s="2" t="s">
        <v>26</v>
      </c>
      <c r="E51" s="28">
        <v>98687.31</v>
      </c>
      <c r="F51" s="3" t="s">
        <v>28</v>
      </c>
    </row>
    <row r="53" spans="1:6" ht="16" thickBot="1" x14ac:dyDescent="0.4">
      <c r="A53" s="1" t="s">
        <v>27</v>
      </c>
      <c r="E53" s="30">
        <f>SUM(E50+E51)</f>
        <v>910653.31</v>
      </c>
      <c r="F53" s="3" t="s">
        <v>28</v>
      </c>
    </row>
  </sheetData>
  <pageMargins left="0.42" right="0.44" top="0.31" bottom="0.27" header="0.31496062992125984" footer="0.31496062992125984"/>
  <pageSetup paperSize="9" scale="84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Sheet4</vt:lpstr>
      <vt:lpstr>Sheet5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Rutherford</dc:creator>
  <cp:lastModifiedBy>User</cp:lastModifiedBy>
  <cp:lastPrinted>2019-11-29T09:53:04Z</cp:lastPrinted>
  <dcterms:created xsi:type="dcterms:W3CDTF">2011-03-06T18:14:28Z</dcterms:created>
  <dcterms:modified xsi:type="dcterms:W3CDTF">2020-08-10T14:01:07Z</dcterms:modified>
</cp:coreProperties>
</file>