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lina\Downloads\"/>
    </mc:Choice>
  </mc:AlternateContent>
  <xr:revisionPtr revIDLastSave="0" documentId="8_{9194DE75-1037-4D68-8B5B-1ACAFF26E880}" xr6:coauthVersionLast="45" xr6:coauthVersionMax="45" xr10:uidLastSave="{00000000-0000-0000-0000-000000000000}"/>
  <bookViews>
    <workbookView xWindow="-120" yWindow="-120" windowWidth="20730" windowHeight="11160" xr2:uid="{00B9183B-F6A6-4433-839C-1DA8657037F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A7" i="1"/>
  <c r="C7" i="1"/>
  <c r="E7" i="1"/>
  <c r="G7" i="1"/>
  <c r="I7" i="1"/>
  <c r="K7" i="1"/>
  <c r="M7" i="1"/>
  <c r="F24" i="1"/>
  <c r="F23" i="1"/>
  <c r="F22" i="1"/>
  <c r="F21" i="1"/>
  <c r="F20" i="1"/>
  <c r="F19" i="1"/>
  <c r="F18" i="1"/>
  <c r="F17" i="1"/>
  <c r="O7" i="1"/>
  <c r="Q7" i="1" l="1"/>
  <c r="O8" i="1" s="1"/>
  <c r="M8" i="1" l="1"/>
  <c r="M11" i="1" s="1"/>
  <c r="A8" i="1"/>
  <c r="A11" i="1" s="1"/>
  <c r="K8" i="1"/>
  <c r="K10" i="1" s="1"/>
  <c r="I11" i="1"/>
  <c r="G8" i="1"/>
  <c r="G11" i="1" s="1"/>
  <c r="C8" i="1"/>
  <c r="C11" i="1" s="1"/>
  <c r="E8" i="1"/>
  <c r="O11" i="1"/>
  <c r="O10" i="1"/>
  <c r="A10" i="1" l="1"/>
  <c r="M10" i="1"/>
  <c r="K11" i="1"/>
  <c r="C10" i="1"/>
  <c r="I10" i="1"/>
  <c r="G10" i="1"/>
  <c r="E11" i="1"/>
  <c r="E10" i="1"/>
</calcChain>
</file>

<file path=xl/sharedStrings.xml><?xml version="1.0" encoding="utf-8"?>
<sst xmlns="http://schemas.openxmlformats.org/spreadsheetml/2006/main" count="22" uniqueCount="20">
  <si>
    <t>A Dunn</t>
  </si>
  <si>
    <t>P Deguara</t>
  </si>
  <si>
    <t>D Granville</t>
  </si>
  <si>
    <t>Llewellyn</t>
  </si>
  <si>
    <t>Lanzoni</t>
  </si>
  <si>
    <t>Rapson</t>
  </si>
  <si>
    <t>N Rapson</t>
  </si>
  <si>
    <t>P Badenski</t>
  </si>
  <si>
    <t>PLCS</t>
  </si>
  <si>
    <t>K Llewellyn</t>
  </si>
  <si>
    <t>Cox</t>
  </si>
  <si>
    <t>CRE</t>
  </si>
  <si>
    <t>MRF</t>
  </si>
  <si>
    <t>Lazzoni</t>
  </si>
  <si>
    <t>Granvill</t>
  </si>
  <si>
    <t>Dunn</t>
  </si>
  <si>
    <t>Deguarra</t>
  </si>
  <si>
    <t>cox</t>
  </si>
  <si>
    <t>Badenki</t>
  </si>
  <si>
    <t>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</si>
</sst>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164" fontId="0" fillId="0" borderId="0" xfId="0" applyNumberFormat="1"/>
    <xf numFmtId="14" fontId="0" fillId="0" borderId="0" xfId="0" applyNumberFormat="1"/>
    <xf numFmtId="4" fontId="0" fillId="0" borderId="0" xfId="0" applyNumberFormat="1"/>
    <xf numFmtId="9" fontId="0" fillId="0" borderId="0" xfId="0" applyNumberFormat="1"/>
    <xf numFmtId="4" fontId="0" fillId="0" borderId="0" xfId="0" applyNumberFormat="1" applyFill="1"/>
    <xf numFmtId="14" fontId="0" fillId="0" borderId="0" xfId="0" applyNumberFormat="1" applyFill="1"/>
    <xf numFmtId="9" fontId="0" fillId="0" borderId="0" xfId="1" applyFont="1"/>
    <xf numFmtId="0" fontId="2" fillId="0" borderId="0" xfId="0" applyFont="1"/>
    <xf numFmtId="2" fontId="0" fillId="2" borderId="1" xfId="0" applyNumberFormat="1" applyFill="1" applyBorder="1"/>
    <xf numFmtId="0" fontId="0" fillId="2" borderId="1" xfId="0" applyFill="1" applyBorder="1"/>
    <xf numFmtId="10" fontId="0" fillId="0" borderId="0" xfId="1" applyNumberFormat="1" applyFont="1"/>
    <xf numFmtId="1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98BDB-27A2-496C-B13A-7777372B58DD}">
  <dimension ref="A1:Q24"/>
  <sheetViews>
    <sheetView tabSelected="1" workbookViewId="0">
      <selection activeCell="H19" sqref="H19"/>
    </sheetView>
  </sheetViews>
  <sheetFormatPr defaultRowHeight="15" x14ac:dyDescent="0.25"/>
  <cols>
    <col min="1" max="1" width="10.5703125" bestFit="1" customWidth="1"/>
    <col min="2" max="2" width="10.7109375" bestFit="1" customWidth="1"/>
    <col min="3" max="3" width="11.5703125" bestFit="1" customWidth="1"/>
    <col min="4" max="4" width="10.7109375" bestFit="1" customWidth="1"/>
    <col min="5" max="5" width="11.5703125" bestFit="1" customWidth="1"/>
    <col min="6" max="6" width="10.7109375" bestFit="1" customWidth="1"/>
    <col min="7" max="7" width="11.5703125" bestFit="1" customWidth="1"/>
    <col min="8" max="8" width="10.7109375" bestFit="1" customWidth="1"/>
    <col min="9" max="9" width="11.5703125" bestFit="1" customWidth="1"/>
    <col min="10" max="10" width="10.7109375" bestFit="1" customWidth="1"/>
    <col min="11" max="11" width="11.5703125" bestFit="1" customWidth="1"/>
    <col min="12" max="12" width="10.7109375" bestFit="1" customWidth="1"/>
    <col min="13" max="13" width="10.85546875" bestFit="1" customWidth="1"/>
    <col min="14" max="14" width="10.7109375" bestFit="1" customWidth="1"/>
    <col min="15" max="15" width="11.5703125" bestFit="1" customWidth="1"/>
    <col min="16" max="16" width="10.7109375" bestFit="1" customWidth="1"/>
    <col min="17" max="17" width="11.140625" bestFit="1" customWidth="1"/>
  </cols>
  <sheetData>
    <row r="1" spans="1:17" x14ac:dyDescent="0.25">
      <c r="A1" s="8" t="s">
        <v>0</v>
      </c>
      <c r="B1" s="8"/>
      <c r="C1" s="8" t="s">
        <v>1</v>
      </c>
      <c r="D1" s="8"/>
      <c r="E1" s="8" t="s">
        <v>2</v>
      </c>
      <c r="F1" s="8"/>
      <c r="G1" s="8" t="s">
        <v>9</v>
      </c>
      <c r="H1" s="8"/>
      <c r="I1" s="8" t="s">
        <v>4</v>
      </c>
      <c r="J1" s="8"/>
      <c r="K1" s="8" t="s">
        <v>6</v>
      </c>
      <c r="L1" s="8"/>
      <c r="M1" s="8" t="s">
        <v>7</v>
      </c>
      <c r="N1" s="8"/>
      <c r="O1" s="8" t="s">
        <v>10</v>
      </c>
    </row>
    <row r="2" spans="1:17" x14ac:dyDescent="0.25">
      <c r="A2" s="1">
        <v>1110</v>
      </c>
      <c r="B2" s="2">
        <v>43691</v>
      </c>
      <c r="C2" s="1">
        <v>3507.35</v>
      </c>
      <c r="D2" s="2">
        <v>43725</v>
      </c>
      <c r="E2" s="1">
        <v>5240.34</v>
      </c>
      <c r="F2" s="2">
        <v>43683</v>
      </c>
      <c r="G2" s="1">
        <v>6701.88</v>
      </c>
      <c r="H2" s="2">
        <v>43678</v>
      </c>
      <c r="I2" s="3">
        <v>10366.41</v>
      </c>
      <c r="J2" s="2">
        <v>43670</v>
      </c>
      <c r="K2" s="3">
        <v>3943.09</v>
      </c>
      <c r="L2" s="2">
        <v>43668</v>
      </c>
      <c r="M2" s="3">
        <v>2806.75</v>
      </c>
      <c r="N2" s="2">
        <v>43668</v>
      </c>
      <c r="O2" s="5">
        <v>59241.46</v>
      </c>
      <c r="P2" s="6">
        <v>42536</v>
      </c>
    </row>
    <row r="3" spans="1:17" x14ac:dyDescent="0.25">
      <c r="A3" s="1">
        <v>10000</v>
      </c>
      <c r="B3" s="2">
        <v>42494</v>
      </c>
      <c r="C3" s="3">
        <v>34245.21</v>
      </c>
      <c r="D3" s="2">
        <v>42538</v>
      </c>
      <c r="E3" s="3">
        <v>49766.42</v>
      </c>
      <c r="F3" s="2">
        <v>42639</v>
      </c>
      <c r="G3" s="3">
        <v>62983.87</v>
      </c>
      <c r="H3" s="2">
        <v>42639</v>
      </c>
      <c r="I3" s="3">
        <v>96496.72</v>
      </c>
      <c r="J3" s="2">
        <v>42405</v>
      </c>
      <c r="K3" s="3">
        <v>38022.19</v>
      </c>
      <c r="L3" s="2">
        <v>42639</v>
      </c>
      <c r="M3" s="5">
        <v>27884.400000000001</v>
      </c>
      <c r="N3" s="6">
        <v>42537</v>
      </c>
    </row>
    <row r="4" spans="1:17" x14ac:dyDescent="0.25">
      <c r="A4" s="1">
        <v>10000</v>
      </c>
      <c r="B4" s="2">
        <v>42495</v>
      </c>
      <c r="E4" t="s">
        <v>8</v>
      </c>
      <c r="I4" s="3">
        <v>43319.57</v>
      </c>
      <c r="J4" s="2">
        <v>41921</v>
      </c>
    </row>
    <row r="5" spans="1:17" x14ac:dyDescent="0.25">
      <c r="E5" s="3">
        <v>-7500</v>
      </c>
      <c r="F5" s="2">
        <v>43362</v>
      </c>
      <c r="I5" s="3">
        <v>34733.69</v>
      </c>
      <c r="J5" s="2">
        <v>41856</v>
      </c>
    </row>
    <row r="7" spans="1:17" x14ac:dyDescent="0.25">
      <c r="A7" s="1">
        <f>SUM(A2:A4)</f>
        <v>21110</v>
      </c>
      <c r="B7" s="1"/>
      <c r="C7" s="1">
        <f t="shared" ref="C7:M7" si="0">SUM(C2:C4)</f>
        <v>37752.559999999998</v>
      </c>
      <c r="D7" s="1"/>
      <c r="E7" s="1">
        <f>SUM(E2:E5)</f>
        <v>47506.759999999995</v>
      </c>
      <c r="F7" s="1"/>
      <c r="G7" s="1">
        <f t="shared" si="0"/>
        <v>69685.75</v>
      </c>
      <c r="H7" s="1"/>
      <c r="I7" s="1">
        <f>SUM(I2:I6)</f>
        <v>184916.39</v>
      </c>
      <c r="J7" s="1"/>
      <c r="K7" s="1">
        <f t="shared" si="0"/>
        <v>41965.279999999999</v>
      </c>
      <c r="L7" s="1"/>
      <c r="M7" s="1">
        <f t="shared" si="0"/>
        <v>30691.15</v>
      </c>
      <c r="N7" s="1"/>
      <c r="O7" s="1">
        <f>SUM(O2:O4)</f>
        <v>59241.46</v>
      </c>
      <c r="Q7" s="1">
        <f>SUM(A7:P7)</f>
        <v>492869.35000000003</v>
      </c>
    </row>
    <row r="8" spans="1:17" x14ac:dyDescent="0.25">
      <c r="A8" s="11">
        <f>A7/Q7</f>
        <v>4.2830823219175626E-2</v>
      </c>
      <c r="B8" s="11"/>
      <c r="C8" s="11">
        <f>C7/Q7</f>
        <v>7.6597499925690232E-2</v>
      </c>
      <c r="D8" s="11"/>
      <c r="E8" s="11">
        <f>E7/Q7</f>
        <v>9.6388140183600368E-2</v>
      </c>
      <c r="F8" s="11"/>
      <c r="G8" s="11">
        <f>G7/Q7</f>
        <v>0.14138787490031587</v>
      </c>
      <c r="H8" s="11"/>
      <c r="I8" s="11">
        <f>I7/Q7</f>
        <v>0.37518338277679469</v>
      </c>
      <c r="J8" s="11"/>
      <c r="K8" s="11">
        <f>K7/Q7</f>
        <v>8.5144836050365061E-2</v>
      </c>
      <c r="L8" s="11"/>
      <c r="M8" s="11">
        <f>M7/Q7</f>
        <v>6.2270356231321745E-2</v>
      </c>
      <c r="N8" s="11"/>
      <c r="O8" s="11">
        <f>O7/Q7</f>
        <v>0.12019708671273634</v>
      </c>
      <c r="P8" s="7"/>
    </row>
    <row r="9" spans="1:17" x14ac:dyDescent="0.25">
      <c r="C9" s="4"/>
    </row>
    <row r="10" spans="1:17" x14ac:dyDescent="0.25">
      <c r="A10" s="9">
        <f>B15*A8</f>
        <v>3381.3174584704848</v>
      </c>
      <c r="B10" s="9"/>
      <c r="C10" s="9">
        <f>B15*C8</f>
        <v>6047.0578034085493</v>
      </c>
      <c r="D10" s="9"/>
      <c r="E10" s="9">
        <f>B15*E8</f>
        <v>7609.4475122390941</v>
      </c>
      <c r="F10" s="9"/>
      <c r="G10" s="9">
        <f>B15*G8</f>
        <v>11161.991619214097</v>
      </c>
      <c r="H10" s="9"/>
      <c r="I10" s="9">
        <f>B15*I8</f>
        <v>29619.18606652473</v>
      </c>
      <c r="J10" s="9"/>
      <c r="K10" s="9">
        <f>B15*K8</f>
        <v>6721.8348609001541</v>
      </c>
      <c r="L10" s="9"/>
      <c r="M10" s="9">
        <f>B15*M8</f>
        <v>4915.9886932987411</v>
      </c>
      <c r="N10" s="9"/>
      <c r="O10" s="9">
        <f>B15*O8</f>
        <v>9489.0659859441439</v>
      </c>
      <c r="P10" s="10" t="s">
        <v>11</v>
      </c>
    </row>
    <row r="11" spans="1:17" x14ac:dyDescent="0.25">
      <c r="A11" s="9">
        <f>B16*A8</f>
        <v>5782.1611345887095</v>
      </c>
      <c r="B11" s="9"/>
      <c r="C11" s="9">
        <f>B16*C8</f>
        <v>10340.662489968181</v>
      </c>
      <c r="D11" s="9"/>
      <c r="E11" s="9">
        <f>B16*E8</f>
        <v>13012.39892478605</v>
      </c>
      <c r="F11" s="9"/>
      <c r="G11" s="9">
        <f>B16*G8</f>
        <v>19087.363111542643</v>
      </c>
      <c r="H11" s="9"/>
      <c r="I11" s="9">
        <f>B16*I8</f>
        <v>50649.756674867283</v>
      </c>
      <c r="J11" s="9"/>
      <c r="K11" s="9">
        <f>B16*K8</f>
        <v>11494.552866799284</v>
      </c>
      <c r="L11" s="9"/>
      <c r="M11" s="9">
        <f>B16*M8</f>
        <v>8406.4980912284354</v>
      </c>
      <c r="N11" s="9"/>
      <c r="O11" s="9">
        <f>B16*O8</f>
        <v>16226.606706219405</v>
      </c>
      <c r="P11" s="10" t="s">
        <v>12</v>
      </c>
    </row>
    <row r="13" spans="1:17" x14ac:dyDescent="0.25">
      <c r="E13" s="3"/>
      <c r="F13" s="2"/>
    </row>
    <row r="14" spans="1:17" x14ac:dyDescent="0.25">
      <c r="A14" s="3"/>
      <c r="K14" s="3"/>
      <c r="L14" s="2"/>
    </row>
    <row r="15" spans="1:17" x14ac:dyDescent="0.25">
      <c r="A15" t="s">
        <v>11</v>
      </c>
      <c r="B15" s="3">
        <v>78945.89</v>
      </c>
      <c r="E15">
        <v>2016</v>
      </c>
    </row>
    <row r="16" spans="1:17" x14ac:dyDescent="0.25">
      <c r="A16" t="s">
        <v>12</v>
      </c>
      <c r="B16" s="3">
        <v>135000</v>
      </c>
      <c r="E16">
        <v>67500</v>
      </c>
      <c r="G16" s="3"/>
    </row>
    <row r="17" spans="1:7" x14ac:dyDescent="0.25">
      <c r="D17" t="s">
        <v>13</v>
      </c>
      <c r="E17">
        <v>1003</v>
      </c>
      <c r="F17" s="11">
        <f>E17/E16</f>
        <v>1.485925925925926E-2</v>
      </c>
      <c r="G17" s="12" t="s">
        <v>19</v>
      </c>
    </row>
    <row r="18" spans="1:7" x14ac:dyDescent="0.25">
      <c r="D18" t="s">
        <v>5</v>
      </c>
      <c r="E18">
        <v>8421</v>
      </c>
      <c r="F18" s="11">
        <f>E18/E16</f>
        <v>0.12475555555555555</v>
      </c>
      <c r="G18" s="12"/>
    </row>
    <row r="19" spans="1:7" x14ac:dyDescent="0.25">
      <c r="A19" s="3"/>
      <c r="B19" s="2"/>
      <c r="D19" t="s">
        <v>14</v>
      </c>
      <c r="E19">
        <v>11459</v>
      </c>
      <c r="F19" s="11">
        <f>E19/E16</f>
        <v>0.16976296296296298</v>
      </c>
      <c r="G19" s="12"/>
    </row>
    <row r="20" spans="1:7" x14ac:dyDescent="0.25">
      <c r="D20" t="s">
        <v>15</v>
      </c>
      <c r="E20">
        <v>4304</v>
      </c>
      <c r="F20" s="11">
        <f>E20/E16</f>
        <v>6.3762962962962966E-2</v>
      </c>
      <c r="G20" s="12"/>
    </row>
    <row r="21" spans="1:7" x14ac:dyDescent="0.25">
      <c r="C21" s="4"/>
      <c r="D21" t="s">
        <v>16</v>
      </c>
      <c r="E21" s="3">
        <v>7523</v>
      </c>
      <c r="F21" s="11">
        <f>E21/E16</f>
        <v>0.11145185185185186</v>
      </c>
      <c r="G21" s="12"/>
    </row>
    <row r="22" spans="1:7" x14ac:dyDescent="0.25">
      <c r="D22" t="s">
        <v>17</v>
      </c>
      <c r="E22">
        <v>13687</v>
      </c>
      <c r="F22" s="11">
        <f>E22/E16</f>
        <v>0.20277037037037038</v>
      </c>
      <c r="G22" s="12"/>
    </row>
    <row r="23" spans="1:7" x14ac:dyDescent="0.25">
      <c r="D23" t="s">
        <v>18</v>
      </c>
      <c r="E23">
        <v>6088</v>
      </c>
      <c r="F23" s="11">
        <f>E23/E16</f>
        <v>9.0192592592592588E-2</v>
      </c>
      <c r="G23" s="12"/>
    </row>
    <row r="24" spans="1:7" x14ac:dyDescent="0.25">
      <c r="D24" t="s">
        <v>3</v>
      </c>
      <c r="E24">
        <v>14835</v>
      </c>
      <c r="F24" s="11">
        <f>E24/E16</f>
        <v>0.21977777777777777</v>
      </c>
      <c r="G24" s="1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</dc:creator>
  <cp:lastModifiedBy>Galina</cp:lastModifiedBy>
  <dcterms:created xsi:type="dcterms:W3CDTF">2020-09-30T14:16:01Z</dcterms:created>
  <dcterms:modified xsi:type="dcterms:W3CDTF">2020-10-02T08:47:44Z</dcterms:modified>
</cp:coreProperties>
</file>