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riory Gate SSAS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F12" i="1" l="1"/>
  <c r="I15" i="3"/>
  <c r="G13" i="1" l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E12" i="1"/>
  <c r="B44" i="2"/>
  <c r="D44" i="2"/>
</calcChain>
</file>

<file path=xl/sharedStrings.xml><?xml version="1.0" encoding="utf-8"?>
<sst xmlns="http://schemas.openxmlformats.org/spreadsheetml/2006/main" count="144" uniqueCount="88">
  <si>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</si>
  <si>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</si>
  <si>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</si>
  <si>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</si>
  <si>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</si>
  <si>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</si>
  <si>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</si>
  <si>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</si>
  <si>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</si>
  <si>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</si>
  <si>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</si>
  <si>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</si>
  <si>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</si>
  <si>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</si>
  <si>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</si>
  <si>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</si>
  <si>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</si>
  <si>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</si>
  <si>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</si>
  <si>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</si>
  <si>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</si>
  <si>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</si>
  <si>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</si>
  <si>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</si>
  <si>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</si>
  <si>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</si>
  <si>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</si>
  <si>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</si>
  <si>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</si>
  <si>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</si>
  <si>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</si>
  <si>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</si>
  <si>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</si>
  <si>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</si>
  <si>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</si>
  <si>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</si>
  <si>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</si>
  <si>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</si>
  <si>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</si>
  <si>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</si>
  <si>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</si>
  <si>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</si>
  <si>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</si>
  <si>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</si>
  <si>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</si>
  <si>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</si>
  <si>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</si>
  <si>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</si>
  <si>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</si>
  <si>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</si>
  <si>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</si>
  <si>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</si>
  <si>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</si>
  <si>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</si>
  <si>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</si>
  <si>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</si>
  <si>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</si>
  <si>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</si>
  <si>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</si>
  <si>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</si>
  <si>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</si>
  <si>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</si>
  <si>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</si>
  <si>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</si>
  <si>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</si>
  <si>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</si>
  <si>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</si>
  <si>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</si>
  <si>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</si>
  <si>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</si>
  <si>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</si>
  <si>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</si>
  <si>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</si>
  <si>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</si>
  <si>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</si>
  <si>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>Cash</t>
  </si>
  <si>
    <t xml:space="preserve">Totals: </t>
  </si>
  <si>
    <t>A0115583</t>
  </si>
  <si>
    <t>Priory Gate Limited</t>
  </si>
  <si>
    <t>Priory Gate SSAS</t>
  </si>
  <si>
    <t>00775566RG</t>
  </si>
  <si>
    <t>Member 2</t>
  </si>
  <si>
    <t>tax relief owed</t>
  </si>
  <si>
    <t>C/O Carter Clark Recovery House Hainault Business Park, 15-17 Roebuck Road, Ilford, Essex, IG6 3TU</t>
  </si>
  <si>
    <t>David Curran</t>
  </si>
  <si>
    <t>Anne-Marie Curran</t>
  </si>
  <si>
    <t>Property (connected)</t>
  </si>
  <si>
    <t>Tenant - Kaang Raang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</si>
</sst>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topLeftCell="A7" workbookViewId="0">
      <selection activeCell="B34" sqref="B3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78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79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80</v>
      </c>
      <c r="C6" t="s">
        <v>81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 t="s">
        <v>84</v>
      </c>
      <c r="C7" t="s">
        <v>85</v>
      </c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42825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50000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0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50000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549094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A0115583</v>
      </c>
      <c r="F30" s="16" t="s">
        <v>76</v>
      </c>
      <c r="G30" s="51">
        <f>SUM(G18:G29)</f>
        <v>0</v>
      </c>
      <c r="H30" s="51">
        <v>294</v>
      </c>
      <c r="I30" s="51">
        <v>42500</v>
      </c>
      <c r="J30" s="16"/>
      <c r="K30" s="16"/>
      <c r="L30" s="16"/>
    </row>
    <row r="31" spans="1:12" x14ac:dyDescent="0.25">
      <c r="B31" t="str">
        <f>B4</f>
        <v>Priory Gate Limited</v>
      </c>
    </row>
    <row r="32" spans="1:12" x14ac:dyDescent="0.25">
      <c r="B32" t="s">
        <v>83</v>
      </c>
    </row>
    <row r="34" spans="2:2" x14ac:dyDescent="0.25">
      <c r="B34" t="s">
        <v>87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C12" sqref="C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Priory Gate SSAS</v>
      </c>
    </row>
    <row r="5" spans="1:21" x14ac:dyDescent="0.25">
      <c r="A5" s="2" t="s">
        <v>2</v>
      </c>
      <c r="B5" s="2" t="str">
        <f>'Data Capture'!B7:E7</f>
        <v>David Curran</v>
      </c>
    </row>
    <row r="6" spans="1:21" x14ac:dyDescent="0.25">
      <c r="A6" s="2" t="s">
        <v>3</v>
      </c>
      <c r="B6" s="32" t="str">
        <f>'Data Capture'!B6</f>
        <v>00775566RG</v>
      </c>
    </row>
    <row r="7" spans="1:21" x14ac:dyDescent="0.25">
      <c r="A7" s="2" t="s">
        <v>4</v>
      </c>
      <c r="B7" s="31">
        <f>'Data Capture'!B8</f>
        <v>42825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280000</v>
      </c>
      <c r="C11" s="65" t="s">
        <v>86</v>
      </c>
      <c r="D11" s="66">
        <v>280000</v>
      </c>
      <c r="E11" s="66"/>
      <c r="F11" s="66"/>
      <c r="G11" s="4">
        <v>42500</v>
      </c>
      <c r="H11" s="4"/>
      <c r="I11" s="4"/>
    </row>
    <row r="12" spans="1:21" x14ac:dyDescent="0.25">
      <c r="A12" s="31">
        <v>42830</v>
      </c>
      <c r="B12" s="8">
        <v>259244</v>
      </c>
      <c r="C12" s="3" t="s">
        <v>75</v>
      </c>
      <c r="D12" s="67">
        <v>122007</v>
      </c>
      <c r="E12" s="67">
        <f>'Data Capture'!H15</f>
        <v>0</v>
      </c>
      <c r="F12" s="67">
        <f>'Data Capture'!I15</f>
        <v>0</v>
      </c>
      <c r="G12" s="4">
        <v>294</v>
      </c>
      <c r="H12" s="3"/>
      <c r="I12" s="3"/>
    </row>
    <row r="13" spans="1:21" x14ac:dyDescent="0.25">
      <c r="A13" s="31">
        <v>42830</v>
      </c>
      <c r="B13" s="8">
        <v>9850</v>
      </c>
      <c r="C13" s="3" t="s">
        <v>82</v>
      </c>
      <c r="D13" s="67">
        <v>9850</v>
      </c>
      <c r="E13" s="67"/>
      <c r="F13" s="67"/>
      <c r="G13" s="4">
        <f t="shared" ref="G13:G18" si="0">SUM(J13:U13)</f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549094</v>
      </c>
      <c r="C23" s="53"/>
      <c r="D23" s="72">
        <f>SUM(D11:D18)</f>
        <v>411857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6"/>
      <c r="C1" s="77"/>
    </row>
    <row r="2" spans="1:18" x14ac:dyDescent="0.25">
      <c r="L2" s="26"/>
    </row>
    <row r="3" spans="1:18" ht="20.25" customHeight="1" x14ac:dyDescent="0.25">
      <c r="A3" s="16" t="s">
        <v>7</v>
      </c>
      <c r="B3" s="73" t="str">
        <f>'Data Capture'!B7</f>
        <v>David Curran</v>
      </c>
      <c r="C3" s="74"/>
      <c r="D3" s="16" t="s">
        <v>7</v>
      </c>
      <c r="E3" s="73" t="str">
        <f>'Data Capture'!C7</f>
        <v>Anne-Marie Curran</v>
      </c>
      <c r="F3" s="74"/>
      <c r="G3" s="16" t="s">
        <v>7</v>
      </c>
      <c r="H3" s="73">
        <f>'Data Capture'!D7</f>
        <v>0</v>
      </c>
      <c r="I3" s="74"/>
      <c r="J3" s="16" t="s">
        <v>7</v>
      </c>
      <c r="K3" s="75">
        <f>'Data Capture'!E7</f>
        <v>0</v>
      </c>
      <c r="L3" s="74"/>
      <c r="M3" s="16" t="s">
        <v>7</v>
      </c>
      <c r="N3" s="73" t="s">
        <v>12</v>
      </c>
      <c r="O3" s="74"/>
      <c r="P3" s="16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8" t="str">
        <f>B3</f>
        <v>David Curran</v>
      </c>
      <c r="C38" s="78"/>
      <c r="D38" s="23" t="str">
        <f>E3</f>
        <v>Anne-Marie Curran</v>
      </c>
      <c r="E38" s="78">
        <f>H3</f>
        <v>0</v>
      </c>
      <c r="F38" s="78"/>
      <c r="G38" s="23">
        <f>K3</f>
        <v>0</v>
      </c>
      <c r="H38" s="78" t="str">
        <f>N3</f>
        <v>N/A</v>
      </c>
      <c r="I38" s="78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1" t="e">
        <f>C31/(C31+F31+I31+L31+O31+R31)</f>
        <v>#DIV/0!</v>
      </c>
      <c r="C39" s="81"/>
      <c r="D39" s="22" t="e">
        <f>F31/(C31+F31+I31+L31+O31+R31)</f>
        <v>#DIV/0!</v>
      </c>
      <c r="E39" s="81" t="e">
        <f>I31/(C31+F31+I31+L31+O31+R31)</f>
        <v>#DIV/0!</v>
      </c>
      <c r="F39" s="81"/>
      <c r="G39" s="22" t="e">
        <f>L31/(C31+F31+I31+L31+O31+R31)</f>
        <v>#DIV/0!</v>
      </c>
      <c r="H39" s="81" t="e">
        <f>O31/(C31+F31+I31+L31+O31+R31)</f>
        <v>#DIV/0!</v>
      </c>
      <c r="I39" s="81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8" t="str">
        <f>B3</f>
        <v>David Curran</v>
      </c>
      <c r="C44" s="78"/>
      <c r="D44" s="23" t="str">
        <f>E3</f>
        <v>Anne-Marie Curran</v>
      </c>
      <c r="E44" s="78">
        <f>H3</f>
        <v>0</v>
      </c>
      <c r="F44" s="78"/>
      <c r="G44" s="23">
        <f>K3</f>
        <v>0</v>
      </c>
      <c r="H44" s="78" t="str">
        <f>N3</f>
        <v>N/A</v>
      </c>
      <c r="I44" s="78"/>
      <c r="J44" s="23" t="str">
        <f>Q3</f>
        <v>N/A</v>
      </c>
    </row>
    <row r="45" spans="1:11" ht="23.25" customHeight="1" x14ac:dyDescent="0.25">
      <c r="A45" s="16" t="s">
        <v>15</v>
      </c>
      <c r="B45" s="79" t="e">
        <f>B39*D42</f>
        <v>#DIV/0!</v>
      </c>
      <c r="C45" s="79"/>
      <c r="D45" s="29" t="e">
        <f>D42*D39</f>
        <v>#DIV/0!</v>
      </c>
      <c r="E45" s="79" t="e">
        <f>E39*D42</f>
        <v>#DIV/0!</v>
      </c>
      <c r="F45" s="79"/>
      <c r="G45" s="29" t="e">
        <f>G39*D42</f>
        <v>#DIV/0!</v>
      </c>
      <c r="H45" s="79" t="e">
        <f>H39*D42</f>
        <v>#DIV/0!</v>
      </c>
      <c r="I45" s="79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Ester</cp:lastModifiedBy>
  <cp:lastPrinted>2014-06-19T11:02:07Z</cp:lastPrinted>
  <dcterms:created xsi:type="dcterms:W3CDTF">2014-05-02T11:43:11Z</dcterms:created>
  <dcterms:modified xsi:type="dcterms:W3CDTF">2018-03-08T10:44:00Z</dcterms:modified>
</cp:coreProperties>
</file>