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energy-my.sharepoint.com/personal/don_dongroup_co_uk/Documents/2023/PSLPP/Accounts 22 to 23/"/>
    </mc:Choice>
  </mc:AlternateContent>
  <xr:revisionPtr revIDLastSave="302" documentId="8_{AB6742CC-0115-48A7-931E-B615209D2082}" xr6:coauthVersionLast="47" xr6:coauthVersionMax="47" xr10:uidLastSave="{BE282DB8-0F19-4436-836A-E2DAE1F97F86}"/>
  <bookViews>
    <workbookView xWindow="-120" yWindow="-120" windowWidth="29040" windowHeight="15720" xr2:uid="{00000000-000D-0000-FFFF-FFFF00000000}"/>
  </bookViews>
  <sheets>
    <sheet name="Accounts - 010422 to 310323" sheetId="3" r:id="rId1"/>
    <sheet name="Current - 010422 to 310323" sheetId="1" r:id="rId2"/>
    <sheet name="Deposit - 010422 to 310323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1" i="1" l="1"/>
  <c r="C26" i="3"/>
  <c r="C25" i="3"/>
  <c r="B26" i="3"/>
  <c r="B25" i="3"/>
  <c r="B18" i="3"/>
  <c r="B17" i="3"/>
  <c r="D260" i="1"/>
  <c r="D259" i="1"/>
  <c r="G80" i="1"/>
  <c r="H237" i="1"/>
  <c r="G236" i="1"/>
  <c r="G240" i="1"/>
  <c r="G238" i="1"/>
  <c r="G233" i="1"/>
  <c r="G231" i="1"/>
  <c r="G228" i="1"/>
  <c r="G226" i="1"/>
  <c r="G225" i="1"/>
  <c r="M224" i="1"/>
  <c r="M223" i="1"/>
  <c r="I221" i="1"/>
  <c r="G220" i="1"/>
  <c r="G218" i="1"/>
  <c r="G216" i="1"/>
  <c r="G214" i="1"/>
  <c r="G211" i="1"/>
  <c r="G209" i="1"/>
  <c r="G207" i="1"/>
  <c r="G205" i="1"/>
  <c r="G204" i="1"/>
  <c r="I203" i="1"/>
  <c r="J201" i="1"/>
  <c r="G200" i="1"/>
  <c r="G198" i="1"/>
  <c r="G196" i="1"/>
  <c r="G194" i="1"/>
  <c r="G192" i="1"/>
  <c r="G190" i="1"/>
  <c r="G187" i="1"/>
  <c r="G186" i="1"/>
  <c r="I185" i="1"/>
  <c r="G182" i="1"/>
  <c r="M180" i="1"/>
  <c r="G179" i="1"/>
  <c r="G177" i="1"/>
  <c r="G174" i="1"/>
  <c r="G172" i="1"/>
  <c r="G170" i="1"/>
  <c r="G168" i="1"/>
  <c r="G166" i="1"/>
  <c r="I164" i="1"/>
  <c r="G163" i="1"/>
  <c r="G160" i="1"/>
  <c r="G158" i="1"/>
  <c r="G156" i="1"/>
  <c r="G154" i="1"/>
  <c r="G152" i="1"/>
  <c r="G150" i="1"/>
  <c r="G148" i="1"/>
  <c r="H149" i="1"/>
  <c r="I146" i="1"/>
  <c r="G145" i="1"/>
  <c r="J143" i="1"/>
  <c r="G142" i="1"/>
  <c r="G140" i="1"/>
  <c r="K138" i="1"/>
  <c r="G137" i="1"/>
  <c r="G135" i="1"/>
  <c r="G133" i="1"/>
  <c r="G131" i="1"/>
  <c r="G129" i="1"/>
  <c r="G127" i="1"/>
  <c r="I124" i="1"/>
  <c r="G123" i="1"/>
  <c r="G120" i="1"/>
  <c r="G117" i="1"/>
  <c r="G115" i="1"/>
  <c r="G113" i="1"/>
  <c r="G111" i="1"/>
  <c r="G109" i="1"/>
  <c r="G106" i="1"/>
  <c r="G105" i="1"/>
  <c r="I104" i="1"/>
  <c r="G102" i="1"/>
  <c r="G100" i="1"/>
  <c r="G98" i="1"/>
  <c r="L97" i="1"/>
  <c r="G95" i="1"/>
  <c r="G93" i="1"/>
  <c r="G91" i="1"/>
  <c r="G89" i="1"/>
  <c r="G87" i="1"/>
  <c r="G86" i="1"/>
  <c r="I85" i="1"/>
  <c r="J83" i="1"/>
  <c r="G82" i="1"/>
  <c r="K76" i="1"/>
  <c r="G78" i="1"/>
  <c r="G77" i="1"/>
  <c r="G74" i="1"/>
  <c r="G72" i="1"/>
  <c r="G70" i="1"/>
  <c r="G68" i="1"/>
  <c r="I66" i="1"/>
  <c r="G65" i="1"/>
  <c r="G62" i="1"/>
  <c r="G61" i="1"/>
  <c r="G58" i="1"/>
  <c r="G55" i="1"/>
  <c r="H54" i="1"/>
  <c r="H53" i="1"/>
  <c r="G52" i="1"/>
  <c r="G49" i="1"/>
  <c r="G47" i="1"/>
  <c r="G46" i="1"/>
  <c r="I45" i="1"/>
  <c r="H42" i="1"/>
  <c r="G43" i="1"/>
  <c r="G41" i="1"/>
  <c r="G39" i="1"/>
  <c r="G37" i="1"/>
  <c r="G35" i="1"/>
  <c r="G31" i="1"/>
  <c r="G30" i="1"/>
  <c r="I29" i="1"/>
  <c r="M27" i="1"/>
  <c r="J26" i="1"/>
  <c r="G25" i="1"/>
  <c r="M21" i="1"/>
  <c r="G23" i="1"/>
  <c r="G22" i="1"/>
  <c r="G19" i="1"/>
  <c r="G18" i="1"/>
  <c r="N17" i="1"/>
  <c r="G14" i="1"/>
  <c r="N13" i="1"/>
  <c r="N244" i="1" s="1"/>
  <c r="O12" i="1"/>
  <c r="O244" i="1" s="1"/>
  <c r="G10" i="1"/>
  <c r="G6" i="1"/>
  <c r="D267" i="1"/>
  <c r="H242" i="1"/>
  <c r="H241" i="1"/>
  <c r="H239" i="1"/>
  <c r="H235" i="1"/>
  <c r="H234" i="1"/>
  <c r="H232" i="1"/>
  <c r="H230" i="1"/>
  <c r="H229" i="1"/>
  <c r="H227" i="1"/>
  <c r="H222" i="1"/>
  <c r="H219" i="1"/>
  <c r="H217" i="1"/>
  <c r="H215" i="1"/>
  <c r="H213" i="1"/>
  <c r="H212" i="1"/>
  <c r="H210" i="1"/>
  <c r="H208" i="1"/>
  <c r="H206" i="1"/>
  <c r="H202" i="1"/>
  <c r="H199" i="1"/>
  <c r="H197" i="1"/>
  <c r="H195" i="1"/>
  <c r="H193" i="1"/>
  <c r="H191" i="1"/>
  <c r="H189" i="1"/>
  <c r="H188" i="1"/>
  <c r="H184" i="1"/>
  <c r="H183" i="1"/>
  <c r="H181" i="1"/>
  <c r="H178" i="1"/>
  <c r="H176" i="1"/>
  <c r="H175" i="1"/>
  <c r="H173" i="1"/>
  <c r="H171" i="1"/>
  <c r="H169" i="1"/>
  <c r="H167" i="1"/>
  <c r="H165" i="1"/>
  <c r="H162" i="1"/>
  <c r="H161" i="1"/>
  <c r="H159" i="1"/>
  <c r="H157" i="1"/>
  <c r="H155" i="1"/>
  <c r="H153" i="1"/>
  <c r="H151" i="1"/>
  <c r="H147" i="1"/>
  <c r="H144" i="1"/>
  <c r="H141" i="1"/>
  <c r="H139" i="1"/>
  <c r="H136" i="1"/>
  <c r="H134" i="1"/>
  <c r="H132" i="1"/>
  <c r="H130" i="1"/>
  <c r="H128" i="1"/>
  <c r="H126" i="1"/>
  <c r="H125" i="1"/>
  <c r="H122" i="1"/>
  <c r="H121" i="1"/>
  <c r="H119" i="1"/>
  <c r="H118" i="1"/>
  <c r="H116" i="1"/>
  <c r="H114" i="1"/>
  <c r="H112" i="1"/>
  <c r="H110" i="1"/>
  <c r="H108" i="1"/>
  <c r="H107" i="1"/>
  <c r="H103" i="1"/>
  <c r="H101" i="1"/>
  <c r="H99" i="1"/>
  <c r="H96" i="1"/>
  <c r="H94" i="1"/>
  <c r="H92" i="1"/>
  <c r="H90" i="1"/>
  <c r="H88" i="1"/>
  <c r="H84" i="1"/>
  <c r="H81" i="1"/>
  <c r="H79" i="1"/>
  <c r="H75" i="1"/>
  <c r="H73" i="1"/>
  <c r="H71" i="1"/>
  <c r="H69" i="1"/>
  <c r="H67" i="1"/>
  <c r="H64" i="1"/>
  <c r="H63" i="1"/>
  <c r="H60" i="1"/>
  <c r="H59" i="1"/>
  <c r="H57" i="1"/>
  <c r="H56" i="1"/>
  <c r="H51" i="1"/>
  <c r="H50" i="1"/>
  <c r="H48" i="1"/>
  <c r="H44" i="1"/>
  <c r="H40" i="1"/>
  <c r="H38" i="1"/>
  <c r="H36" i="1"/>
  <c r="H34" i="1"/>
  <c r="H33" i="1"/>
  <c r="H32" i="1"/>
  <c r="H28" i="1"/>
  <c r="H24" i="1"/>
  <c r="H20" i="1"/>
  <c r="H16" i="1"/>
  <c r="H15" i="1"/>
  <c r="H11" i="1"/>
  <c r="H9" i="1"/>
  <c r="H8" i="1"/>
  <c r="H7" i="1"/>
  <c r="H5" i="1"/>
  <c r="I4" i="1"/>
  <c r="G3" i="1"/>
  <c r="D120" i="2"/>
  <c r="D117" i="2"/>
  <c r="H107" i="2"/>
  <c r="H98" i="2"/>
  <c r="H89" i="2"/>
  <c r="H79" i="2"/>
  <c r="H70" i="2"/>
  <c r="H60" i="2"/>
  <c r="H51" i="2"/>
  <c r="H41" i="2"/>
  <c r="H31" i="2"/>
  <c r="H22" i="2"/>
  <c r="H14" i="2"/>
  <c r="H4" i="2"/>
  <c r="G115" i="2"/>
  <c r="G114" i="2"/>
  <c r="G113" i="2"/>
  <c r="G112" i="2"/>
  <c r="G111" i="2"/>
  <c r="G110" i="2"/>
  <c r="G109" i="2"/>
  <c r="G108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90" i="2"/>
  <c r="G88" i="2"/>
  <c r="G87" i="2"/>
  <c r="G86" i="2"/>
  <c r="G85" i="2"/>
  <c r="G84" i="2"/>
  <c r="G83" i="2"/>
  <c r="G82" i="2"/>
  <c r="G81" i="2"/>
  <c r="G80" i="2"/>
  <c r="G78" i="2"/>
  <c r="G77" i="2"/>
  <c r="G76" i="2"/>
  <c r="G75" i="2"/>
  <c r="G74" i="2"/>
  <c r="G73" i="2"/>
  <c r="G72" i="2"/>
  <c r="G71" i="2"/>
  <c r="G69" i="2"/>
  <c r="G68" i="2"/>
  <c r="G67" i="2"/>
  <c r="G66" i="2"/>
  <c r="G65" i="2"/>
  <c r="G64" i="2"/>
  <c r="G63" i="2"/>
  <c r="G62" i="2"/>
  <c r="G61" i="2"/>
  <c r="G59" i="2"/>
  <c r="G58" i="2"/>
  <c r="G57" i="2"/>
  <c r="G56" i="2"/>
  <c r="G55" i="2"/>
  <c r="G54" i="2"/>
  <c r="G53" i="2"/>
  <c r="G52" i="2"/>
  <c r="G50" i="2"/>
  <c r="G49" i="2"/>
  <c r="G48" i="2"/>
  <c r="G47" i="2"/>
  <c r="G46" i="2"/>
  <c r="G45" i="2"/>
  <c r="G44" i="2"/>
  <c r="G43" i="2"/>
  <c r="G42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1" i="2"/>
  <c r="G20" i="2"/>
  <c r="G19" i="2"/>
  <c r="G18" i="2"/>
  <c r="G17" i="2"/>
  <c r="G16" i="2"/>
  <c r="G15" i="2"/>
  <c r="G13" i="2"/>
  <c r="G12" i="2"/>
  <c r="G11" i="2"/>
  <c r="G10" i="2"/>
  <c r="G9" i="2"/>
  <c r="G8" i="2"/>
  <c r="G7" i="2"/>
  <c r="G6" i="2"/>
  <c r="G5" i="2"/>
  <c r="G3" i="2"/>
  <c r="D268" i="1"/>
  <c r="D121" i="2"/>
  <c r="D244" i="1"/>
  <c r="L244" i="1"/>
  <c r="D256" i="1" s="1"/>
  <c r="C27" i="3" l="1"/>
  <c r="I244" i="1"/>
  <c r="B12" i="3" s="1"/>
  <c r="H244" i="1"/>
  <c r="B27" i="3"/>
  <c r="D27" i="3" s="1"/>
  <c r="D270" i="1"/>
  <c r="D123" i="2"/>
  <c r="H117" i="2"/>
  <c r="G117" i="2"/>
  <c r="D25" i="3"/>
  <c r="D26" i="3"/>
  <c r="K244" i="1"/>
  <c r="D255" i="1" s="1"/>
  <c r="M244" i="1"/>
  <c r="D257" i="1" s="1"/>
  <c r="J244" i="1"/>
  <c r="B13" i="3" s="1"/>
  <c r="G244" i="1"/>
  <c r="D249" i="1" s="1"/>
  <c r="D258" i="1"/>
  <c r="B15" i="3"/>
  <c r="B6" i="3" l="1"/>
  <c r="D248" i="1"/>
  <c r="D254" i="1"/>
  <c r="D253" i="1"/>
  <c r="B16" i="3"/>
  <c r="B14" i="3"/>
  <c r="B20" i="3" l="1"/>
  <c r="D262" i="1"/>
  <c r="D264" i="1" s="1"/>
  <c r="B7" i="3"/>
  <c r="B9" i="3" s="1"/>
  <c r="B22" i="3" l="1"/>
</calcChain>
</file>

<file path=xl/sharedStrings.xml><?xml version="1.0" encoding="utf-8"?>
<sst xmlns="http://schemas.openxmlformats.org/spreadsheetml/2006/main" count="597" uniqueCount="212">
  <si>
    <t>Date</t>
  </si>
  <si>
    <t xml:space="preserve"> Type</t>
  </si>
  <si>
    <t xml:space="preserve"> Description</t>
  </si>
  <si>
    <t xml:space="preserve"> Value</t>
  </si>
  <si>
    <t xml:space="preserve"> Balance</t>
  </si>
  <si>
    <t>CHG</t>
  </si>
  <si>
    <t>BAC</t>
  </si>
  <si>
    <t>D/D</t>
  </si>
  <si>
    <t>DPC</t>
  </si>
  <si>
    <t>Rent</t>
  </si>
  <si>
    <t>received</t>
  </si>
  <si>
    <t xml:space="preserve">Bank </t>
  </si>
  <si>
    <t>Charges</t>
  </si>
  <si>
    <t>Transfer</t>
  </si>
  <si>
    <t>to frm dep</t>
  </si>
  <si>
    <t>-------------</t>
  </si>
  <si>
    <t xml:space="preserve">Pension </t>
  </si>
  <si>
    <t>admin</t>
  </si>
  <si>
    <t>Mgmnt</t>
  </si>
  <si>
    <t>expenses</t>
  </si>
  <si>
    <t>Insurance</t>
  </si>
  <si>
    <t>Maint</t>
  </si>
  <si>
    <t>RECONCILIATION / CHECK</t>
  </si>
  <si>
    <t>Rent received</t>
  </si>
  <si>
    <t>Bank charges</t>
  </si>
  <si>
    <t>Pension admin charges</t>
  </si>
  <si>
    <t>Management expenses</t>
  </si>
  <si>
    <t>Maintenance costs</t>
  </si>
  <si>
    <t>Other expenses</t>
  </si>
  <si>
    <t>TOTAL COSTS</t>
  </si>
  <si>
    <t>Net receipts</t>
  </si>
  <si>
    <t>INT</t>
  </si>
  <si>
    <t>to/frm cur</t>
  </si>
  <si>
    <t>Interest</t>
  </si>
  <si>
    <t>Pension</t>
  </si>
  <si>
    <t>payment</t>
  </si>
  <si>
    <t>HMRC</t>
  </si>
  <si>
    <t>PRIMA SERVICES LIMITED PENSION PLAN</t>
  </si>
  <si>
    <t>INCOME</t>
  </si>
  <si>
    <t>Bank interest</t>
  </si>
  <si>
    <t>OUTGOINGS</t>
  </si>
  <si>
    <t>Pension admin</t>
  </si>
  <si>
    <t>Management Expenses</t>
  </si>
  <si>
    <t>Maintenance</t>
  </si>
  <si>
    <t>Net cashflow</t>
  </si>
  <si>
    <t>Bank at start</t>
  </si>
  <si>
    <t>Current</t>
  </si>
  <si>
    <t>Deposit</t>
  </si>
  <si>
    <t>Total</t>
  </si>
  <si>
    <t>Bank at end</t>
  </si>
  <si>
    <t>Net movement</t>
  </si>
  <si>
    <t>BANK</t>
  </si>
  <si>
    <t>Total income</t>
  </si>
  <si>
    <t>Total outgoings</t>
  </si>
  <si>
    <t>TO 58806172</t>
  </si>
  <si>
    <t>31MAR GRS 31031374</t>
  </si>
  <si>
    <t>FROM 58806172</t>
  </si>
  <si>
    <t>30NOV GRS 31031374</t>
  </si>
  <si>
    <t>30SEP GRS 31031374</t>
  </si>
  <si>
    <t>30JUN GRS 31031374</t>
  </si>
  <si>
    <t>FROM 31031374</t>
  </si>
  <si>
    <t>TO 31031374</t>
  </si>
  <si>
    <t>D J CLARKE , PENSION PAYMENT , VIA ONLINE - PYMT</t>
  </si>
  <si>
    <t>PRACTITIONERS , PEP843927</t>
  </si>
  <si>
    <t>BEN CHAMBERLAIN , DON CLARKE - PSLPP, VIA ONLINE - PYMT</t>
  </si>
  <si>
    <t>--------------</t>
  </si>
  <si>
    <t>Pension payment</t>
  </si>
  <si>
    <t>Net income from deposit</t>
  </si>
  <si>
    <t>TOTAL IN</t>
  </si>
  <si>
    <t>NET MOVEMENT IN BANK ACCOUNT</t>
  </si>
  <si>
    <t>28FEB GRS 31031374</t>
  </si>
  <si>
    <t>31JAN GRS 31031374</t>
  </si>
  <si>
    <t>31AUG GRS 31031374</t>
  </si>
  <si>
    <t>Balance at start</t>
  </si>
  <si>
    <t>Balance at end</t>
  </si>
  <si>
    <t>Movement</t>
  </si>
  <si>
    <t>CHECK</t>
  </si>
  <si>
    <t>Accounts for 1 April 2022 to 31 March 2023</t>
  </si>
  <si>
    <t>30DEC GRS 31031374</t>
  </si>
  <si>
    <t>31OCT GRS 31031374</t>
  </si>
  <si>
    <t>29JUL GRS 31031374</t>
  </si>
  <si>
    <t>31MAY GRS 31031374</t>
  </si>
  <si>
    <t>29APR GRS 31031374</t>
  </si>
  <si>
    <t>03MAR A/C 58806172</t>
  </si>
  <si>
    <t>LANE &amp; WENDEN LTD , FP 31/03/23 0204 , 100000001102782042</t>
  </si>
  <si>
    <t>LANE &amp; WENDEN LTD , FP 24/03/23 0205 , 200000001097954716</t>
  </si>
  <si>
    <t>ROBERTS MR , GLOBAL INVESTIGATI, FP 24/03/23 0233 , 100000001098738652</t>
  </si>
  <si>
    <t>PLS MANAGEME LTD , PLS INV 15562 , FP 24/03/23 0208 , RP4671366216662700</t>
  </si>
  <si>
    <t>YOUR QUALITY , YQC RENT &amp; SC , FP 20/03/23 0215 , 0073948554329106SO</t>
  </si>
  <si>
    <t>PAYE C/NAULD 4TH D, 120PB015072392312 , VIA ONLINE - PYMT , FP 17/03/23 10 , 35153833470442000N</t>
  </si>
  <si>
    <t>LANE &amp; WENDEN LTD , FP 17/03/23 0156 , 600000001097998723</t>
  </si>
  <si>
    <t>PLS MANAGEME LTD , PLS INV 15562 DEC , FP 17/03/23 1158 , RP4679962604928200</t>
  </si>
  <si>
    <t>LANE &amp; WENDEN LTD , FP 10/03/23 0155 , 100000001091402256</t>
  </si>
  <si>
    <t>TRINITY PR , 2023 001 , VIA ONLINE - PYMT , FP 06/03/23 10 , 29152353605854000N</t>
  </si>
  <si>
    <t>LANE &amp; WENDEN LTD , FP 03/03/23 0203 , 400000001095686999</t>
  </si>
  <si>
    <t>TRINITY PUB , TRINITY PR RENT , FP 01/03/23 0222 , 8591886564328201SO</t>
  </si>
  <si>
    <t>03FEB A/C 58806172</t>
  </si>
  <si>
    <t>PLS MANAGEME LTD , PLS INV 15562 , FP 24/02/23 0225 , RP4671366199006200</t>
  </si>
  <si>
    <t>ROBERTS MR , GLOBAL INVESTIGATI, FP 24/02/23 0229 , 100000001082726461</t>
  </si>
  <si>
    <t>LANE &amp; WENDEN LTD , FP 24/02/23 0157 , 100000001082676382</t>
  </si>
  <si>
    <t>YOUR QUALITY , YQC RENT &amp; SC , FP 20/02/23 0215 , 5451494554329106SO</t>
  </si>
  <si>
    <t>LANE &amp; WENDEN LTD , FP 17/02/23 0159 , 600000001082144989</t>
  </si>
  <si>
    <t>LANE &amp; WENDEN LTD , FP 10/02/23 0202 , 100000001075658905</t>
  </si>
  <si>
    <t>LANE &amp; WENDEN LTD , FP 03/02/23 0158 , 200000001071328095</t>
  </si>
  <si>
    <t>TRINITY PUB , TRINITY PR RENT , FP 01/02/23 0221 , 9010170464321301SO</t>
  </si>
  <si>
    <t>30DEC A/C 58806172</t>
  </si>
  <si>
    <t>LANE &amp; WENDEN LTD , FP 27/01/23 0159 , 100000001067345985</t>
  </si>
  <si>
    <t>PLS MANAGEME LTD , PLS INV 15562 , FP 24/01/23 0115 , RP4671366180551700</t>
  </si>
  <si>
    <t>ROBERTS MR , GLOBAL INVESTIGATI, FP 24/01/23 0224 , 100000001065697525</t>
  </si>
  <si>
    <t>YOUR QUALITY , YQC RENT &amp; SC , FP 20/01/23 0214 , 6183447454329106SO</t>
  </si>
  <si>
    <t>LANE &amp; WENDEN LTD , FP 20/01/23 0203 , 600000001066682000</t>
  </si>
  <si>
    <t>LANE &amp; WENDEN LTD , FP 13/01/23 0153 , 200000001059573490</t>
  </si>
  <si>
    <t>PLS MANAGEME LTD , PLS INV 15563 , FP 13/01/23 0202 , RP4671366176077400</t>
  </si>
  <si>
    <t>LANE &amp; WENDEN LTD , FP 06/01/23 0202 , 100000001056878960</t>
  </si>
  <si>
    <t>TRINITY PR , 2023 001 , VIA ONLINE - PYMT , FP 05/01/23 10 , 33105509467119000N</t>
  </si>
  <si>
    <t>TRINITY PUB , TRINITY PR RENT , FP 03/01/23 0226 , 3671652564322001SO</t>
  </si>
  <si>
    <t>GLOBAL INVESTIGATI, PRIMA SERVICES LTD, FP 03/01/23 0412 , 100000001055196514</t>
  </si>
  <si>
    <t>02DEC A/C 58806172</t>
  </si>
  <si>
    <t>LANE &amp; WENDEN LTD , FP 30/12/22 0214 , 600000001056030788</t>
  </si>
  <si>
    <t>ROBERTS MR , GLOBAL INVESTIGATI, FP 28/12/22 0223 , 400000001060076013</t>
  </si>
  <si>
    <t>LANE &amp; WENDEN LTD , FP 23/12/22 0213 , 200000001049097957</t>
  </si>
  <si>
    <t>YOUR QUALITY , YQC RENT &amp; SC , FP 20/12/22 0211 , 6656061554329106SO</t>
  </si>
  <si>
    <t>LANE &amp; WENDEN LTD , FP 16/12/22 0206 , 600000001048800728</t>
  </si>
  <si>
    <t>DJC EXPENSES AC , PSLPP EXPENSES , VIA ONLINE - PYMT , FP 15/12/22 10 , 10125227579454000N</t>
  </si>
  <si>
    <t>LANE &amp; WENDEN LTD , FP 09/12/22 0149 , 500000001045359450</t>
  </si>
  <si>
    <t>LANE &amp; WENDEN LTD , FP 02/12/22 0219 , 200000001037590307</t>
  </si>
  <si>
    <t>TRINITY PUB , TRINITY PR RENT , FP 01/12/22 0222 , 7027493464320301SO</t>
  </si>
  <si>
    <t>04NOV A/C 58806172</t>
  </si>
  <si>
    <t>PLS MANAGEME LTD , PLS INV 15463 , FP 28/11/22 0125 , RP4671366146370600</t>
  </si>
  <si>
    <t>LANE &amp; WENDEN LTD , FP 25/11/22 0205 , 600000001036433176</t>
  </si>
  <si>
    <t>ROBERTS MR , GLOBAL INVESTIGATI, FP 24/11/22 0219 , 300000001039464369</t>
  </si>
  <si>
    <t>YOUR QUALITY , YQC RENT &amp; SC , FP 21/11/22 0217 , 5146951554320206SO</t>
  </si>
  <si>
    <t>LANE &amp; WENDEN LTD , FP 18/11/22 0156 , 100000001029831362</t>
  </si>
  <si>
    <t>JELF INSURANCE , 10064908 , VIA ONLINE - PYMT , FP 11/11/22 10 , 31085139818048000N</t>
  </si>
  <si>
    <t>LANE &amp; WENDEN LTD , FP 11/11/22 0159 , 200000001025563506</t>
  </si>
  <si>
    <t>LANE &amp; WENDEN LTD , FP 04/11/22 0159 , 300000001029169882</t>
  </si>
  <si>
    <t>TRINITY PUB , TRINITY PR RENT , FP 01/11/22 0220 , 8366535464321301SO</t>
  </si>
  <si>
    <t>30SEP A/C 58806172</t>
  </si>
  <si>
    <t>LANE &amp; WENDEN LTD , FP 28/10/22 0225 , 300000001024603707</t>
  </si>
  <si>
    <t>PLS MANAGEME LTD , PLS INV 15539 , FP 28/10/22 0248 , RP4671366128359700</t>
  </si>
  <si>
    <t>ROBERTS MR , GLOBAL INVESTIGATI, FP 24/10/22 0136 , 500000001019050235</t>
  </si>
  <si>
    <t>LANE &amp; WENDEN LTD , FP 21/10/22 0214 , 100000001014346660</t>
  </si>
  <si>
    <t>YOUR QUALITY , YQC RENT &amp; SC , FP 20/10/22 0211 , 2406057454329106SO</t>
  </si>
  <si>
    <t>LANE &amp; WENDEN LTD , FP 14/10/22 0210 , 100000001010875927</t>
  </si>
  <si>
    <t>LANE &amp; WENDEN LTD , FP 07/10/22 0203 , 600000001010442233</t>
  </si>
  <si>
    <t>PLS MANAGEME LTD , PLS INV 15540 , FP 07/10/22 0120 , RP4671366118858100</t>
  </si>
  <si>
    <t>TRINITY PUB , TRINITY PR RENT , FP 03/10/22 0224 , 0589143564322001SO</t>
  </si>
  <si>
    <t>GLOBAL INVESTIGATI, PRIMA SERVICES LTD, FP 03/10/22 0355 , 200000001004514245</t>
  </si>
  <si>
    <t>02SEP A/C 58806172</t>
  </si>
  <si>
    <t>LANE &amp; WENDEN LTD , FP 30/09/22 0220 , 600000001005995893</t>
  </si>
  <si>
    <t>PLS MANAGEME LTD , PLS INV 15519 , FP 30/09/22 0334 , RP4671366111467000</t>
  </si>
  <si>
    <t>PLS MANAGEME LTD , PLS INV 15539 , FP 27/09/22 0114 , RP4671366109016800</t>
  </si>
  <si>
    <t>ROBERTS MR , GLOBAL INVESTIGATI, FP 26/09/22 0142 , 600000001003644990</t>
  </si>
  <si>
    <t>LANE &amp; WENDEN LTD , FP 23/09/22 0204 , 500000001002385218</t>
  </si>
  <si>
    <t>YOUR QUALITY , YQC RENT &amp; SC , FP 20/09/22 0218 , 0261339554329106SO</t>
  </si>
  <si>
    <t>LANE &amp; WENDEN LTD , FP 16/09/22 0214 , 600000000998902808</t>
  </si>
  <si>
    <t>DJC EXPENSES AC , PSLPP EXPENSES , VIA ONLINE - PYMT , FP 09/09/22 10 , 57154953216927000N</t>
  </si>
  <si>
    <t>LANE &amp; WENDEN LTD , FP 09/09/22 0205 , 100000000992548611</t>
  </si>
  <si>
    <t>LANE &amp; WENDEN LTD , FP 02/09/22 0231 , 200000000988345902</t>
  </si>
  <si>
    <t>TRINITY PUB , TRINITY PR RENT , FP 01/09/22 0219 , 3365641564321301SO</t>
  </si>
  <si>
    <t>29JUL A/C 58806172</t>
  </si>
  <si>
    <t>PLS MANAGEME LTD , PLS INV 15519 , FP 31/08/22 0137 , RP4671366093279100</t>
  </si>
  <si>
    <t>LANE &amp; WENDEN LTD , FP 26/08/22 0220 , 200000000984019965</t>
  </si>
  <si>
    <t>ROBERTS MR , GLOBAL INVESTIGATI, FP 24/08/22 0218 , 600000000986716023</t>
  </si>
  <si>
    <t>YOUR QUALITY , YQC RENT &amp; SC , FP 22/08/22 0216 , 9607686554321206SO</t>
  </si>
  <si>
    <t>LANE &amp; WENDEN LTD , FP 19/08/22 0159 , 500000000984641064</t>
  </si>
  <si>
    <t>LANE &amp; WENDEN LTD , FP 12/08/22 0200 , 100000000978120890</t>
  </si>
  <si>
    <t>LANE &amp; WENDEN LTD , FP 05/08/22 0212 , 500000000978110468</t>
  </si>
  <si>
    <t>PLS MANAGEME LTD , PLS INV 15519 , FP 31/07/22 0112 , RP4671306074500200</t>
  </si>
  <si>
    <t>TRINITY PUB , TRINITY PR RENT , FP 01/08/22 0222 , 3422682374321301SO</t>
  </si>
  <si>
    <t>01JUL A/C 58806172</t>
  </si>
  <si>
    <t>LANE &amp; WENDEN LTD , FP 29/07/22 0229 , 400000000978633596</t>
  </si>
  <si>
    <t>ROBERTS MR , GLOBAL INVESTIGATI, FP 25/07/22 0141 , 600000000971310793</t>
  </si>
  <si>
    <t>LANE &amp; WENDEN LTD , FP 22/07/22 0159 , 300000000973519158</t>
  </si>
  <si>
    <t>YOUR QUALITY , YQC RENT &amp; SC , FP 20/07/22 0211 , 9849234554329106SO</t>
  </si>
  <si>
    <t>LANE &amp; WENDEN LTD , FP 15/07/22 0217 , 200000000962827043</t>
  </si>
  <si>
    <t>LANE &amp; WENDEN LTD , FP 08/07/22 0225 , 100000000960174971</t>
  </si>
  <si>
    <t>PLS MANAGEME LTD , PLS INV 15526 , FP 08/07/22 0127 , RP4671366064282700</t>
  </si>
  <si>
    <t>GLOBAL INVESTIGATI, GLOBAL -15525 , FP 05/07/22 1234 , 100000000958832124</t>
  </si>
  <si>
    <t>GLOBAL INVESTIGATI, PRIMA SERVICES LTD, FP 04/07/22 0141 , 100000000958073498</t>
  </si>
  <si>
    <t>TRINITY PUB , TRINITY PR RENT , FP 01/07/22 0223 , 9850777464320301SO</t>
  </si>
  <si>
    <t>LANE &amp; WENDEN LTD , FP 01/07/22 0330 , 200000000955632320</t>
  </si>
  <si>
    <t>01JUN A/C 58806172</t>
  </si>
  <si>
    <t>ROBERTS MR , GLOBAL INVESTIGATI, FP 24/06/22 0226 , 500000000955380488</t>
  </si>
  <si>
    <t>LANE &amp; WENDEN LTD , FP 24/06/22 0213 , 500000000955363667</t>
  </si>
  <si>
    <t>PLS MANAGEME LTD , PLS INV 15504 , FP 22/06/22 0117 , RP4671366051392500</t>
  </si>
  <si>
    <t>YOUR QUALITY , YQC RENT &amp; SC , FP 20/06/22 0217 , 1994978554329106SO</t>
  </si>
  <si>
    <t>LANE &amp; WENDEN LTD , FP 17/06/22 0207 , 200000000948092832</t>
  </si>
  <si>
    <t>LANE &amp; WENDEN LTD , FP 10/06/22 0212 , 500000000948671966</t>
  </si>
  <si>
    <t>LANE &amp; WENDEN LTD , FP 06/06/22 0125 , 600000000946207396</t>
  </si>
  <si>
    <t>TRINITY PUB , TRINITY PR RENT , FP 01/06/22 0222 , 1142386464321301SO</t>
  </si>
  <si>
    <t>29APR A/C 58806172</t>
  </si>
  <si>
    <t>LANE &amp; WENDEN LTD , FP 27/05/22 0212 , 500000000941038579</t>
  </si>
  <si>
    <t>ROBERTS MR , GLOBAL INVESTIGATI, FP 24/05/22 0225 , 200000000935500630</t>
  </si>
  <si>
    <t>PLS MANAGEME LTD , PLS INV 15504 , FP 22/05/22 0111 , RP4671306032549500</t>
  </si>
  <si>
    <t>LANE &amp; WENDEN LTD , FP 20/05/22 0208 , 200000000933604540</t>
  </si>
  <si>
    <t>YOUR QUALITY , YQC RENT &amp; SC , FP 20/05/22 0215 , 1498136064329106SO</t>
  </si>
  <si>
    <t>LANE &amp; WENDEN LTD , FP 13/05/22 0206 , 300000000937617496</t>
  </si>
  <si>
    <t>LANE &amp; WENDEN LTD , FP 06/05/22 0207 , 400000000935648582</t>
  </si>
  <si>
    <t>TRINITY PUB , TRINITY PR RENT , FP 03/05/22 0251 , 0276608274322001SO</t>
  </si>
  <si>
    <t>01APR A/C 58806172</t>
  </si>
  <si>
    <t>LANE &amp; WENDEN LTD , FP 29/04/22 0219 , 500000000926606619</t>
  </si>
  <si>
    <t>ROBERTS MR , GLOBAL INVESTIGATI, FP 25/04/22 0138 , 200000000920349636</t>
  </si>
  <si>
    <t>LANE &amp; WENDEN LTD , FP 22/04/22 0202 , 200000000918967678</t>
  </si>
  <si>
    <t>PLS MANAGEME LTD , PLS INV 15504 , FP 22/04/22 0129 , RP4671366014796100</t>
  </si>
  <si>
    <t>YOUR QUALITY , YQC RENT &amp; SC , FP 20/04/22 0215 , 2115882454329106SO</t>
  </si>
  <si>
    <t>LANE &amp; WENDEN LTD , FP 19/04/22 0114 , 600000000921011984</t>
  </si>
  <si>
    <t>PLS MANAGEME LTD , PLS INV 15505 , FP 19/04/22 0131 , RP4671366012714100</t>
  </si>
  <si>
    <t>LANE &amp; WENDEN LTD , FP 08/04/22 0157 , 200000000912515452</t>
  </si>
  <si>
    <t>GLOBAL INVESTIGATI, PRIMA SERVICES LTD, FP 04/04/22 0142 , 300000000917769873</t>
  </si>
  <si>
    <t>TRINITY PUB , TRINITY PR RENT , FP 01/04/22 0242 , 7752678074321301SO</t>
  </si>
  <si>
    <t>LANE &amp; WENDEN LTD , FP 01/04/22 0319 , 600000000912387696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</si>
</sst>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  <xf numFmtId="4" fontId="0" fillId="0" borderId="0" xfId="0" quotePrefix="1" applyNumberFormat="1"/>
    <xf numFmtId="0" fontId="0" fillId="0" borderId="0" xfId="0" quotePrefix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quotePrefix="1" applyBorder="1"/>
    <xf numFmtId="0" fontId="0" fillId="0" borderId="14" xfId="0" applyBorder="1"/>
    <xf numFmtId="0" fontId="0" fillId="0" borderId="15" xfId="0" applyBorder="1"/>
    <xf numFmtId="0" fontId="18" fillId="0" borderId="0" xfId="0" applyFont="1"/>
    <xf numFmtId="15" fontId="0" fillId="0" borderId="0" xfId="0" applyNumberFormat="1"/>
    <xf numFmtId="4" fontId="0" fillId="0" borderId="11" xfId="0" applyNumberFormat="1" applyBorder="1"/>
    <xf numFmtId="4" fontId="0" fillId="0" borderId="13" xfId="0" applyNumberFormat="1" applyBorder="1"/>
    <xf numFmtId="4" fontId="0" fillId="0" borderId="13" xfId="0" quotePrefix="1" applyNumberFormat="1" applyBorder="1"/>
    <xf numFmtId="4" fontId="6" fillId="2" borderId="15" xfId="6" applyNumberFormat="1" applyBorder="1"/>
    <xf numFmtId="4" fontId="6" fillId="2" borderId="0" xfId="6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workbookViewId="0"/>
  </sheetViews>
  <sheetFormatPr defaultRowHeight="15" x14ac:dyDescent="0.25"/>
  <cols>
    <col min="1" max="1" width="21.140625" customWidth="1"/>
    <col min="2" max="2" width="10.85546875" bestFit="1" customWidth="1"/>
    <col min="3" max="3" width="10.140625" bestFit="1" customWidth="1"/>
    <col min="4" max="4" width="9.85546875" bestFit="1" customWidth="1"/>
  </cols>
  <sheetData>
    <row r="1" spans="1:3" ht="23.25" x14ac:dyDescent="0.35">
      <c r="A1" s="13" t="s">
        <v>37</v>
      </c>
    </row>
    <row r="2" spans="1:3" ht="23.25" x14ac:dyDescent="0.35">
      <c r="A2" s="13" t="s">
        <v>77</v>
      </c>
    </row>
    <row r="5" spans="1:3" x14ac:dyDescent="0.25">
      <c r="A5" s="2" t="s">
        <v>38</v>
      </c>
    </row>
    <row r="6" spans="1:3" x14ac:dyDescent="0.25">
      <c r="A6" t="s">
        <v>23</v>
      </c>
      <c r="B6" s="3">
        <f>'Current - 010422 to 310323'!H244</f>
        <v>97059.920000000027</v>
      </c>
      <c r="C6" s="3"/>
    </row>
    <row r="7" spans="1:3" x14ac:dyDescent="0.25">
      <c r="A7" t="s">
        <v>39</v>
      </c>
      <c r="B7" s="3">
        <f>'Deposit - 010422 to 310323'!H117</f>
        <v>1746.17</v>
      </c>
    </row>
    <row r="8" spans="1:3" x14ac:dyDescent="0.25">
      <c r="B8" s="4" t="s">
        <v>15</v>
      </c>
    </row>
    <row r="9" spans="1:3" x14ac:dyDescent="0.25">
      <c r="A9" t="s">
        <v>52</v>
      </c>
      <c r="B9" s="3">
        <f>SUM(B6:B8)</f>
        <v>98806.090000000026</v>
      </c>
    </row>
    <row r="10" spans="1:3" x14ac:dyDescent="0.25">
      <c r="B10" s="3"/>
    </row>
    <row r="11" spans="1:3" x14ac:dyDescent="0.25">
      <c r="A11" s="2" t="s">
        <v>40</v>
      </c>
      <c r="B11" s="3"/>
    </row>
    <row r="12" spans="1:3" x14ac:dyDescent="0.25">
      <c r="A12" t="s">
        <v>24</v>
      </c>
      <c r="B12" s="3">
        <f>'Current - 010422 to 310323'!I244</f>
        <v>-43.4</v>
      </c>
    </row>
    <row r="13" spans="1:3" x14ac:dyDescent="0.25">
      <c r="A13" t="s">
        <v>41</v>
      </c>
      <c r="B13" s="3">
        <f>'Current - 010422 to 310323'!J244</f>
        <v>-836</v>
      </c>
    </row>
    <row r="14" spans="1:3" x14ac:dyDescent="0.25">
      <c r="A14" t="s">
        <v>42</v>
      </c>
      <c r="B14" s="3">
        <f>'Current - 010422 to 310323'!K244</f>
        <v>-635.29999999999995</v>
      </c>
    </row>
    <row r="15" spans="1:3" x14ac:dyDescent="0.25">
      <c r="A15" t="s">
        <v>20</v>
      </c>
      <c r="B15" s="3">
        <f>'Current - 010422 to 310323'!L244</f>
        <v>-2077.63</v>
      </c>
    </row>
    <row r="16" spans="1:3" x14ac:dyDescent="0.25">
      <c r="A16" t="s">
        <v>43</v>
      </c>
      <c r="B16" s="3">
        <f>'Current - 010422 to 310323'!M244</f>
        <v>-1688.29</v>
      </c>
    </row>
    <row r="17" spans="1:4" x14ac:dyDescent="0.25">
      <c r="A17" t="s">
        <v>66</v>
      </c>
      <c r="B17" s="3">
        <f>'Current - 010422 to 310323'!N244</f>
        <v>-63199.6</v>
      </c>
    </row>
    <row r="18" spans="1:4" x14ac:dyDescent="0.25">
      <c r="A18" t="s">
        <v>36</v>
      </c>
      <c r="B18" s="3">
        <f>'Current - 010422 to 310323'!O244</f>
        <v>-26800.400000000001</v>
      </c>
    </row>
    <row r="19" spans="1:4" x14ac:dyDescent="0.25">
      <c r="B19" s="4" t="s">
        <v>15</v>
      </c>
    </row>
    <row r="20" spans="1:4" x14ac:dyDescent="0.25">
      <c r="A20" t="s">
        <v>53</v>
      </c>
      <c r="B20" s="3">
        <f>SUM(B12:B18)</f>
        <v>-95280.62</v>
      </c>
    </row>
    <row r="22" spans="1:4" x14ac:dyDescent="0.25">
      <c r="A22" t="s">
        <v>44</v>
      </c>
      <c r="B22" s="19">
        <f>B9+B20</f>
        <v>3525.4700000000303</v>
      </c>
    </row>
    <row r="23" spans="1:4" x14ac:dyDescent="0.25">
      <c r="B23" s="3"/>
    </row>
    <row r="24" spans="1:4" x14ac:dyDescent="0.25">
      <c r="A24" s="2" t="s">
        <v>51</v>
      </c>
      <c r="B24" s="2" t="s">
        <v>46</v>
      </c>
      <c r="C24" s="2" t="s">
        <v>47</v>
      </c>
      <c r="D24" s="2" t="s">
        <v>48</v>
      </c>
    </row>
    <row r="25" spans="1:4" x14ac:dyDescent="0.25">
      <c r="A25" t="s">
        <v>45</v>
      </c>
      <c r="B25" s="3">
        <f>'Current - 010422 to 310323'!D267</f>
        <v>1000</v>
      </c>
      <c r="C25" s="3">
        <f>'Deposit - 010422 to 310323'!D120</f>
        <v>339945.86000000004</v>
      </c>
      <c r="D25" s="3">
        <f>B25+C25</f>
        <v>340945.86000000004</v>
      </c>
    </row>
    <row r="26" spans="1:4" x14ac:dyDescent="0.25">
      <c r="A26" t="s">
        <v>49</v>
      </c>
      <c r="B26" s="3">
        <f>'Current - 010422 to 310323'!D268</f>
        <v>1000</v>
      </c>
      <c r="C26" s="3">
        <f>'Deposit - 010422 to 310323'!D121</f>
        <v>343471.33</v>
      </c>
      <c r="D26" s="3">
        <f>B26+C26</f>
        <v>344471.33</v>
      </c>
    </row>
    <row r="27" spans="1:4" x14ac:dyDescent="0.25">
      <c r="A27" t="s">
        <v>50</v>
      </c>
      <c r="B27" s="3">
        <f>B26-B25</f>
        <v>0</v>
      </c>
      <c r="C27" s="3">
        <f>C26-C25</f>
        <v>3525.4699999999721</v>
      </c>
      <c r="D27" s="19">
        <f>B27+C27</f>
        <v>3525.4699999999721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0"/>
  <sheetViews>
    <sheetView workbookViewId="0">
      <pane xSplit="5" ySplit="2" topLeftCell="F242" activePane="bottomRight" state="frozen"/>
      <selection pane="topRight" activeCell="F1" sqref="F1"/>
      <selection pane="bottomLeft" activeCell="A3" sqref="A3"/>
      <selection pane="bottomRight" activeCell="C262" sqref="C262"/>
    </sheetView>
  </sheetViews>
  <sheetFormatPr defaultRowHeight="15" x14ac:dyDescent="0.25"/>
  <cols>
    <col min="1" max="1" width="10.7109375" customWidth="1"/>
    <col min="3" max="3" width="70.5703125" customWidth="1"/>
    <col min="4" max="4" width="10.85546875" customWidth="1"/>
    <col min="5" max="5" width="8.85546875" bestFit="1" customWidth="1"/>
    <col min="7" max="7" width="12.140625" customWidth="1"/>
    <col min="8" max="12" width="8.85546875" bestFit="1" customWidth="1"/>
    <col min="13" max="15" width="10.140625" customWidth="1"/>
    <col min="16" max="16" width="10.71093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13</v>
      </c>
      <c r="H1" t="s">
        <v>9</v>
      </c>
      <c r="I1" t="s">
        <v>11</v>
      </c>
      <c r="J1" t="s">
        <v>16</v>
      </c>
      <c r="K1" t="s">
        <v>18</v>
      </c>
      <c r="L1" t="s">
        <v>20</v>
      </c>
      <c r="M1" t="s">
        <v>21</v>
      </c>
      <c r="N1" t="s">
        <v>34</v>
      </c>
      <c r="O1" t="s">
        <v>36</v>
      </c>
    </row>
    <row r="2" spans="1:16" x14ac:dyDescent="0.25">
      <c r="G2" t="s">
        <v>14</v>
      </c>
      <c r="H2" t="s">
        <v>10</v>
      </c>
      <c r="I2" t="s">
        <v>12</v>
      </c>
      <c r="J2" t="s">
        <v>17</v>
      </c>
      <c r="K2" t="s">
        <v>19</v>
      </c>
      <c r="N2" t="s">
        <v>35</v>
      </c>
    </row>
    <row r="3" spans="1:16" x14ac:dyDescent="0.25">
      <c r="A3" s="14">
        <v>45016</v>
      </c>
      <c r="C3" t="s">
        <v>61</v>
      </c>
      <c r="D3">
        <v>-696.5</v>
      </c>
      <c r="E3">
        <v>1000</v>
      </c>
      <c r="F3" s="3"/>
      <c r="G3" s="3">
        <f>D3</f>
        <v>-696.5</v>
      </c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14">
        <v>45016</v>
      </c>
      <c r="B4" t="s">
        <v>5</v>
      </c>
      <c r="C4" t="s">
        <v>83</v>
      </c>
      <c r="D4">
        <v>-3.5</v>
      </c>
      <c r="E4">
        <v>1696.5</v>
      </c>
      <c r="F4" s="3"/>
      <c r="G4" s="3"/>
      <c r="H4" s="3"/>
      <c r="I4" s="3">
        <f>D4</f>
        <v>-3.5</v>
      </c>
      <c r="J4" s="3"/>
      <c r="K4" s="3"/>
      <c r="L4" s="3"/>
      <c r="M4" s="3"/>
      <c r="N4" s="3"/>
      <c r="O4" s="3"/>
      <c r="P4" s="3"/>
    </row>
    <row r="5" spans="1:16" x14ac:dyDescent="0.25">
      <c r="A5" s="14">
        <v>45016</v>
      </c>
      <c r="B5" t="s">
        <v>6</v>
      </c>
      <c r="C5" t="s">
        <v>84</v>
      </c>
      <c r="D5">
        <v>700</v>
      </c>
      <c r="E5">
        <v>1700</v>
      </c>
      <c r="F5" s="3"/>
      <c r="G5" s="3"/>
      <c r="H5" s="3">
        <f>D5</f>
        <v>700</v>
      </c>
      <c r="I5" s="3"/>
      <c r="J5" s="3"/>
      <c r="K5" s="3"/>
      <c r="L5" s="3"/>
      <c r="M5" s="3"/>
      <c r="N5" s="3"/>
      <c r="O5" s="3"/>
      <c r="P5" s="3"/>
    </row>
    <row r="6" spans="1:16" x14ac:dyDescent="0.25">
      <c r="A6" s="14">
        <v>45009</v>
      </c>
      <c r="C6" t="s">
        <v>61</v>
      </c>
      <c r="D6">
        <v>-2950</v>
      </c>
      <c r="E6">
        <v>1000</v>
      </c>
      <c r="F6" s="3"/>
      <c r="G6" s="3">
        <f>D6</f>
        <v>-2950</v>
      </c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14">
        <v>45009</v>
      </c>
      <c r="B7" t="s">
        <v>6</v>
      </c>
      <c r="C7" t="s">
        <v>85</v>
      </c>
      <c r="D7">
        <v>700</v>
      </c>
      <c r="E7">
        <v>3950</v>
      </c>
      <c r="F7" s="3"/>
      <c r="G7" s="3"/>
      <c r="H7" s="3">
        <f t="shared" ref="H7:H9" si="0">D7</f>
        <v>700</v>
      </c>
      <c r="I7" s="3"/>
      <c r="J7" s="3"/>
      <c r="K7" s="3"/>
      <c r="L7" s="3"/>
      <c r="M7" s="3"/>
      <c r="N7" s="3"/>
      <c r="O7" s="3"/>
      <c r="P7" s="3"/>
    </row>
    <row r="8" spans="1:16" x14ac:dyDescent="0.25">
      <c r="A8" s="14">
        <v>45009</v>
      </c>
      <c r="B8" t="s">
        <v>6</v>
      </c>
      <c r="C8" t="s">
        <v>86</v>
      </c>
      <c r="D8">
        <v>1125</v>
      </c>
      <c r="E8">
        <v>3250</v>
      </c>
      <c r="F8" s="3"/>
      <c r="G8" s="3"/>
      <c r="H8" s="3">
        <f t="shared" si="0"/>
        <v>1125</v>
      </c>
      <c r="I8" s="3"/>
      <c r="J8" s="3"/>
      <c r="K8" s="3"/>
      <c r="L8" s="3"/>
      <c r="M8" s="3"/>
      <c r="N8" s="3"/>
      <c r="O8" s="3"/>
      <c r="P8" s="3"/>
    </row>
    <row r="9" spans="1:16" x14ac:dyDescent="0.25">
      <c r="A9" s="14">
        <v>45009</v>
      </c>
      <c r="B9" t="s">
        <v>6</v>
      </c>
      <c r="C9" t="s">
        <v>87</v>
      </c>
      <c r="D9">
        <v>1125</v>
      </c>
      <c r="E9">
        <v>2125</v>
      </c>
      <c r="F9" s="3"/>
      <c r="G9" s="3"/>
      <c r="H9" s="3">
        <f t="shared" si="0"/>
        <v>1125</v>
      </c>
      <c r="I9" s="3"/>
      <c r="J9" s="3"/>
      <c r="K9" s="3"/>
      <c r="L9" s="3"/>
      <c r="M9" s="3"/>
      <c r="N9" s="3"/>
      <c r="O9" s="3"/>
      <c r="P9" s="3"/>
    </row>
    <row r="10" spans="1:16" x14ac:dyDescent="0.25">
      <c r="A10" s="14">
        <v>45005</v>
      </c>
      <c r="C10" t="s">
        <v>61</v>
      </c>
      <c r="D10">
        <v>-1545.83</v>
      </c>
      <c r="E10">
        <v>1000</v>
      </c>
      <c r="F10" s="3"/>
      <c r="G10" s="3">
        <f>D10</f>
        <v>-1545.83</v>
      </c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14">
        <v>45005</v>
      </c>
      <c r="B11" t="s">
        <v>6</v>
      </c>
      <c r="C11" t="s">
        <v>88</v>
      </c>
      <c r="D11">
        <v>1545.83</v>
      </c>
      <c r="E11">
        <v>2545.83</v>
      </c>
      <c r="F11" s="3"/>
      <c r="G11" s="3"/>
      <c r="H11" s="3">
        <f>D11</f>
        <v>1545.83</v>
      </c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14">
        <v>45002</v>
      </c>
      <c r="B12" t="s">
        <v>8</v>
      </c>
      <c r="C12" t="s">
        <v>89</v>
      </c>
      <c r="D12">
        <v>-26800.400000000001</v>
      </c>
      <c r="E12">
        <v>1000</v>
      </c>
      <c r="F12" s="3"/>
      <c r="G12" s="3"/>
      <c r="H12" s="3"/>
      <c r="I12" s="3"/>
      <c r="J12" s="3"/>
      <c r="K12" s="3"/>
      <c r="L12" s="3"/>
      <c r="M12" s="3"/>
      <c r="N12" s="3"/>
      <c r="O12" s="3">
        <f>D12</f>
        <v>-26800.400000000001</v>
      </c>
      <c r="P12" s="3"/>
    </row>
    <row r="13" spans="1:16" x14ac:dyDescent="0.25">
      <c r="A13" s="14">
        <v>45002</v>
      </c>
      <c r="B13" t="s">
        <v>8</v>
      </c>
      <c r="C13" t="s">
        <v>62</v>
      </c>
      <c r="D13">
        <v>-13199.6</v>
      </c>
      <c r="E13">
        <v>27800.400000000001</v>
      </c>
      <c r="F13" s="3"/>
      <c r="G13" s="3"/>
      <c r="H13" s="3"/>
      <c r="I13" s="3"/>
      <c r="J13" s="3"/>
      <c r="K13" s="3"/>
      <c r="L13" s="3"/>
      <c r="M13" s="3"/>
      <c r="N13" s="3">
        <f>D13</f>
        <v>-13199.6</v>
      </c>
      <c r="O13" s="3"/>
      <c r="P13" s="3"/>
    </row>
    <row r="14" spans="1:16" x14ac:dyDescent="0.25">
      <c r="A14" s="14">
        <v>45002</v>
      </c>
      <c r="C14" t="s">
        <v>60</v>
      </c>
      <c r="D14">
        <v>38175</v>
      </c>
      <c r="E14">
        <v>41000</v>
      </c>
      <c r="F14" s="3"/>
      <c r="G14">
        <f>D14</f>
        <v>38175</v>
      </c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14">
        <v>45002</v>
      </c>
      <c r="B15" t="s">
        <v>6</v>
      </c>
      <c r="C15" t="s">
        <v>90</v>
      </c>
      <c r="D15">
        <v>700</v>
      </c>
      <c r="E15">
        <v>2825</v>
      </c>
      <c r="F15" s="3"/>
      <c r="H15" s="3">
        <f t="shared" ref="H15:H16" si="1">D15</f>
        <v>700</v>
      </c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14">
        <v>45002</v>
      </c>
      <c r="B16" t="s">
        <v>6</v>
      </c>
      <c r="C16" t="s">
        <v>91</v>
      </c>
      <c r="D16">
        <v>1125</v>
      </c>
      <c r="E16">
        <v>2125</v>
      </c>
      <c r="F16" s="3"/>
      <c r="G16" s="3"/>
      <c r="H16" s="3">
        <f t="shared" si="1"/>
        <v>1125</v>
      </c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14">
        <v>45001</v>
      </c>
      <c r="B17" t="s">
        <v>8</v>
      </c>
      <c r="C17" t="s">
        <v>62</v>
      </c>
      <c r="D17">
        <v>-50000</v>
      </c>
      <c r="E17">
        <v>1000</v>
      </c>
      <c r="F17" s="3"/>
      <c r="H17" s="3"/>
      <c r="I17" s="3"/>
      <c r="J17" s="3"/>
      <c r="K17" s="3"/>
      <c r="L17" s="3"/>
      <c r="M17" s="3"/>
      <c r="N17" s="3">
        <f>D17</f>
        <v>-50000</v>
      </c>
      <c r="O17" s="3"/>
      <c r="P17" s="3"/>
    </row>
    <row r="18" spans="1:16" x14ac:dyDescent="0.25">
      <c r="A18" s="14">
        <v>45001</v>
      </c>
      <c r="C18" t="s">
        <v>60</v>
      </c>
      <c r="D18">
        <v>50000</v>
      </c>
      <c r="E18">
        <v>51000</v>
      </c>
      <c r="F18" s="3"/>
      <c r="G18" s="3">
        <f>D18</f>
        <v>50000</v>
      </c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14">
        <v>44995</v>
      </c>
      <c r="C19" t="s">
        <v>61</v>
      </c>
      <c r="D19">
        <v>-700</v>
      </c>
      <c r="E19">
        <v>1000</v>
      </c>
      <c r="F19" s="3"/>
      <c r="G19" s="3">
        <f>D19</f>
        <v>-700</v>
      </c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14">
        <v>44995</v>
      </c>
      <c r="B20" t="s">
        <v>6</v>
      </c>
      <c r="C20" t="s">
        <v>92</v>
      </c>
      <c r="D20">
        <v>700</v>
      </c>
      <c r="E20">
        <v>1700</v>
      </c>
      <c r="F20" s="3"/>
      <c r="G20" s="3"/>
      <c r="H20" s="3">
        <f>D20</f>
        <v>700</v>
      </c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14">
        <v>44991</v>
      </c>
      <c r="B21" t="s">
        <v>8</v>
      </c>
      <c r="C21" t="s">
        <v>93</v>
      </c>
      <c r="D21">
        <v>-216</v>
      </c>
      <c r="E21">
        <v>1000</v>
      </c>
      <c r="F21" s="3"/>
      <c r="G21" s="3"/>
      <c r="H21" s="3"/>
      <c r="I21" s="3"/>
      <c r="J21" s="3"/>
      <c r="K21" s="3"/>
      <c r="L21" s="3"/>
      <c r="M21" s="3">
        <f>D21</f>
        <v>-216</v>
      </c>
      <c r="N21" s="3"/>
      <c r="O21" s="3"/>
      <c r="P21" s="3"/>
    </row>
    <row r="22" spans="1:16" x14ac:dyDescent="0.25">
      <c r="A22" s="14">
        <v>44991</v>
      </c>
      <c r="C22" t="s">
        <v>60</v>
      </c>
      <c r="D22">
        <v>216</v>
      </c>
      <c r="E22">
        <v>1216</v>
      </c>
      <c r="F22" s="3"/>
      <c r="G22" s="3">
        <f t="shared" ref="G22:G23" si="2">D22</f>
        <v>216</v>
      </c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14">
        <v>44988</v>
      </c>
      <c r="C23" t="s">
        <v>61</v>
      </c>
      <c r="D23">
        <v>-700</v>
      </c>
      <c r="E23">
        <v>1000</v>
      </c>
      <c r="F23" s="3"/>
      <c r="G23" s="3">
        <f t="shared" si="2"/>
        <v>-700</v>
      </c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14">
        <v>44988</v>
      </c>
      <c r="B24" t="s">
        <v>6</v>
      </c>
      <c r="C24" t="s">
        <v>94</v>
      </c>
      <c r="D24">
        <v>700</v>
      </c>
      <c r="E24">
        <v>1700</v>
      </c>
      <c r="F24" s="3"/>
      <c r="G24" s="3"/>
      <c r="H24" s="3">
        <f>D24</f>
        <v>700</v>
      </c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14">
        <v>44986</v>
      </c>
      <c r="C25" t="s">
        <v>61</v>
      </c>
      <c r="D25">
        <v>-57.66</v>
      </c>
      <c r="E25">
        <v>1000</v>
      </c>
      <c r="F25" s="3"/>
      <c r="G25">
        <f>D25</f>
        <v>-57.66</v>
      </c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14">
        <v>44986</v>
      </c>
      <c r="B26" t="s">
        <v>7</v>
      </c>
      <c r="C26" t="s">
        <v>63</v>
      </c>
      <c r="D26">
        <v>-209</v>
      </c>
      <c r="E26">
        <v>1057.6600000000001</v>
      </c>
      <c r="F26" s="3"/>
      <c r="G26" s="3"/>
      <c r="H26" s="3"/>
      <c r="I26" s="3"/>
      <c r="J26" s="3">
        <f>D26</f>
        <v>-209</v>
      </c>
      <c r="K26" s="3"/>
      <c r="L26" s="3"/>
      <c r="M26" s="3"/>
      <c r="N26" s="3"/>
      <c r="O26" s="3"/>
      <c r="P26" s="3"/>
    </row>
    <row r="27" spans="1:16" x14ac:dyDescent="0.25">
      <c r="A27" s="14">
        <v>44986</v>
      </c>
      <c r="B27" t="s">
        <v>8</v>
      </c>
      <c r="C27" t="s">
        <v>64</v>
      </c>
      <c r="D27">
        <v>-586</v>
      </c>
      <c r="E27">
        <v>1266.6600000000001</v>
      </c>
      <c r="F27" s="3"/>
      <c r="G27" s="3"/>
      <c r="H27" s="3"/>
      <c r="I27" s="3"/>
      <c r="J27" s="3"/>
      <c r="K27" s="3"/>
      <c r="L27" s="3"/>
      <c r="M27" s="3">
        <f>D27</f>
        <v>-586</v>
      </c>
      <c r="N27" s="3"/>
      <c r="O27" s="3"/>
      <c r="P27" s="3"/>
    </row>
    <row r="28" spans="1:16" x14ac:dyDescent="0.25">
      <c r="A28" s="14">
        <v>44986</v>
      </c>
      <c r="B28" t="s">
        <v>6</v>
      </c>
      <c r="C28" t="s">
        <v>95</v>
      </c>
      <c r="D28">
        <v>852.66</v>
      </c>
      <c r="E28">
        <v>1852.66</v>
      </c>
      <c r="F28" s="3"/>
      <c r="G28" s="3"/>
      <c r="H28" s="3">
        <f>D28</f>
        <v>852.66</v>
      </c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14">
        <v>44985</v>
      </c>
      <c r="B29" t="s">
        <v>5</v>
      </c>
      <c r="C29" t="s">
        <v>96</v>
      </c>
      <c r="D29">
        <v>-4.55</v>
      </c>
      <c r="E29">
        <v>1000</v>
      </c>
      <c r="F29" s="3"/>
      <c r="G29" s="3"/>
      <c r="H29" s="3"/>
      <c r="I29" s="3">
        <f>D29</f>
        <v>-4.55</v>
      </c>
      <c r="J29" s="3"/>
      <c r="K29" s="3"/>
      <c r="L29" s="3"/>
      <c r="M29" s="3"/>
      <c r="N29" s="3"/>
      <c r="O29" s="3"/>
      <c r="P29" s="3"/>
    </row>
    <row r="30" spans="1:16" x14ac:dyDescent="0.25">
      <c r="A30" s="14">
        <v>44985</v>
      </c>
      <c r="C30" t="s">
        <v>60</v>
      </c>
      <c r="D30">
        <v>4.55</v>
      </c>
      <c r="E30">
        <v>1004.55</v>
      </c>
      <c r="F30" s="3"/>
      <c r="G30">
        <f t="shared" ref="G30:G31" si="3">D30</f>
        <v>4.55</v>
      </c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14">
        <v>44981</v>
      </c>
      <c r="C31" t="s">
        <v>61</v>
      </c>
      <c r="D31">
        <v>-2950</v>
      </c>
      <c r="E31">
        <v>1000</v>
      </c>
      <c r="F31" s="3"/>
      <c r="G31">
        <f t="shared" si="3"/>
        <v>-2950</v>
      </c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14">
        <v>44981</v>
      </c>
      <c r="B32" t="s">
        <v>6</v>
      </c>
      <c r="C32" t="s">
        <v>97</v>
      </c>
      <c r="D32">
        <v>1125</v>
      </c>
      <c r="E32">
        <v>3950</v>
      </c>
      <c r="F32" s="3"/>
      <c r="G32" s="3"/>
      <c r="H32" s="3">
        <f t="shared" ref="H32:H34" si="4">D32</f>
        <v>1125</v>
      </c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14">
        <v>44981</v>
      </c>
      <c r="B33" t="s">
        <v>6</v>
      </c>
      <c r="C33" t="s">
        <v>98</v>
      </c>
      <c r="D33">
        <v>1125</v>
      </c>
      <c r="E33">
        <v>2825</v>
      </c>
      <c r="F33" s="3"/>
      <c r="G33" s="3"/>
      <c r="H33" s="3">
        <f t="shared" si="4"/>
        <v>1125</v>
      </c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14">
        <v>44981</v>
      </c>
      <c r="B34" t="s">
        <v>6</v>
      </c>
      <c r="C34" t="s">
        <v>99</v>
      </c>
      <c r="D34">
        <v>700</v>
      </c>
      <c r="E34">
        <v>1700</v>
      </c>
      <c r="F34" s="3"/>
      <c r="G34" s="3"/>
      <c r="H34" s="3">
        <f t="shared" si="4"/>
        <v>700</v>
      </c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14">
        <v>44977</v>
      </c>
      <c r="C35" t="s">
        <v>61</v>
      </c>
      <c r="D35">
        <v>-1545.83</v>
      </c>
      <c r="E35">
        <v>1000</v>
      </c>
      <c r="F35" s="3"/>
      <c r="G35">
        <f>D35</f>
        <v>-1545.83</v>
      </c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14">
        <v>44977</v>
      </c>
      <c r="B36" t="s">
        <v>6</v>
      </c>
      <c r="C36" t="s">
        <v>100</v>
      </c>
      <c r="D36">
        <v>1545.83</v>
      </c>
      <c r="E36">
        <v>2545.83</v>
      </c>
      <c r="F36" s="3"/>
      <c r="G36" s="3"/>
      <c r="H36" s="3">
        <f>D36</f>
        <v>1545.83</v>
      </c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14">
        <v>44974</v>
      </c>
      <c r="C37" t="s">
        <v>61</v>
      </c>
      <c r="D37">
        <v>-700</v>
      </c>
      <c r="E37">
        <v>1000</v>
      </c>
      <c r="F37" s="3"/>
      <c r="G37">
        <f>D37</f>
        <v>-700</v>
      </c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14">
        <v>44974</v>
      </c>
      <c r="B38" t="s">
        <v>6</v>
      </c>
      <c r="C38" t="s">
        <v>101</v>
      </c>
      <c r="D38">
        <v>700</v>
      </c>
      <c r="E38">
        <v>1700</v>
      </c>
      <c r="F38" s="3"/>
      <c r="G38" s="3"/>
      <c r="H38" s="3">
        <f>D38</f>
        <v>700</v>
      </c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14">
        <v>44967</v>
      </c>
      <c r="C39" t="s">
        <v>61</v>
      </c>
      <c r="D39">
        <v>-700</v>
      </c>
      <c r="E39">
        <v>1000</v>
      </c>
      <c r="F39" s="3"/>
      <c r="G39">
        <f>D39</f>
        <v>-700</v>
      </c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4">
        <v>44967</v>
      </c>
      <c r="B40" t="s">
        <v>6</v>
      </c>
      <c r="C40" t="s">
        <v>102</v>
      </c>
      <c r="D40">
        <v>700</v>
      </c>
      <c r="E40">
        <v>1700</v>
      </c>
      <c r="F40" s="3"/>
      <c r="H40" s="3">
        <f>D40</f>
        <v>700</v>
      </c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14">
        <v>44960</v>
      </c>
      <c r="C41" t="s">
        <v>61</v>
      </c>
      <c r="D41">
        <v>-700</v>
      </c>
      <c r="E41">
        <v>1000</v>
      </c>
      <c r="F41" s="3"/>
      <c r="G41">
        <f>D41</f>
        <v>-700</v>
      </c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14">
        <v>44960</v>
      </c>
      <c r="B42" t="s">
        <v>6</v>
      </c>
      <c r="C42" t="s">
        <v>103</v>
      </c>
      <c r="D42">
        <v>700</v>
      </c>
      <c r="E42">
        <v>1700</v>
      </c>
      <c r="F42" s="3"/>
      <c r="G42" s="3"/>
      <c r="H42" s="3">
        <f>D42</f>
        <v>700</v>
      </c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14">
        <v>44958</v>
      </c>
      <c r="C43" t="s">
        <v>61</v>
      </c>
      <c r="D43">
        <v>-852.66</v>
      </c>
      <c r="E43">
        <v>1000</v>
      </c>
      <c r="F43" s="3"/>
      <c r="G43">
        <f>D43</f>
        <v>-852.66</v>
      </c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14">
        <v>44958</v>
      </c>
      <c r="B44" t="s">
        <v>6</v>
      </c>
      <c r="C44" t="s">
        <v>104</v>
      </c>
      <c r="D44">
        <v>852.66</v>
      </c>
      <c r="E44">
        <v>1852.66</v>
      </c>
      <c r="F44" s="3"/>
      <c r="H44" s="3">
        <f>D44</f>
        <v>852.66</v>
      </c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14">
        <v>44957</v>
      </c>
      <c r="B45" t="s">
        <v>5</v>
      </c>
      <c r="C45" t="s">
        <v>105</v>
      </c>
      <c r="D45">
        <v>-2.4500000000000002</v>
      </c>
      <c r="E45">
        <v>1000</v>
      </c>
      <c r="F45" s="3"/>
      <c r="G45" s="3"/>
      <c r="H45" s="3"/>
      <c r="I45" s="3">
        <f>D45</f>
        <v>-2.4500000000000002</v>
      </c>
      <c r="J45" s="3"/>
      <c r="K45" s="3"/>
      <c r="L45" s="3"/>
      <c r="M45" s="3"/>
      <c r="N45" s="3"/>
      <c r="O45" s="3"/>
      <c r="P45" s="3"/>
    </row>
    <row r="46" spans="1:16" x14ac:dyDescent="0.25">
      <c r="A46" s="14">
        <v>44957</v>
      </c>
      <c r="C46" t="s">
        <v>60</v>
      </c>
      <c r="D46">
        <v>2.4500000000000002</v>
      </c>
      <c r="E46">
        <v>1002.45</v>
      </c>
      <c r="F46" s="3"/>
      <c r="G46">
        <f t="shared" ref="G46:G47" si="5">D46</f>
        <v>2.4500000000000002</v>
      </c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14">
        <v>44953</v>
      </c>
      <c r="C47" t="s">
        <v>61</v>
      </c>
      <c r="D47">
        <v>-700</v>
      </c>
      <c r="E47">
        <v>1000</v>
      </c>
      <c r="F47" s="3"/>
      <c r="G47">
        <f t="shared" si="5"/>
        <v>-700</v>
      </c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14">
        <v>44953</v>
      </c>
      <c r="B48" t="s">
        <v>6</v>
      </c>
      <c r="C48" t="s">
        <v>106</v>
      </c>
      <c r="D48">
        <v>700</v>
      </c>
      <c r="E48">
        <v>1700</v>
      </c>
      <c r="F48" s="3"/>
      <c r="G48" s="3"/>
      <c r="H48" s="3">
        <f>D48</f>
        <v>700</v>
      </c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14">
        <v>44950</v>
      </c>
      <c r="C49" t="s">
        <v>61</v>
      </c>
      <c r="D49">
        <v>-2250</v>
      </c>
      <c r="E49">
        <v>1000</v>
      </c>
      <c r="F49" s="3"/>
      <c r="G49">
        <f>D49</f>
        <v>-2250</v>
      </c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14">
        <v>44950</v>
      </c>
      <c r="B50" t="s">
        <v>6</v>
      </c>
      <c r="C50" t="s">
        <v>107</v>
      </c>
      <c r="D50">
        <v>1125</v>
      </c>
      <c r="E50">
        <v>3250</v>
      </c>
      <c r="F50" s="3"/>
      <c r="G50" s="3"/>
      <c r="H50" s="3">
        <f t="shared" ref="H50:H51" si="6">D50</f>
        <v>1125</v>
      </c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14">
        <v>44950</v>
      </c>
      <c r="B51" t="s">
        <v>6</v>
      </c>
      <c r="C51" t="s">
        <v>108</v>
      </c>
      <c r="D51">
        <v>1125</v>
      </c>
      <c r="E51">
        <v>2125</v>
      </c>
      <c r="F51" s="3"/>
      <c r="G51" s="3"/>
      <c r="H51" s="3">
        <f t="shared" si="6"/>
        <v>1125</v>
      </c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4">
        <v>44946</v>
      </c>
      <c r="C52" t="s">
        <v>61</v>
      </c>
      <c r="D52">
        <v>-2245.83</v>
      </c>
      <c r="E52">
        <v>1000</v>
      </c>
      <c r="F52" s="3"/>
      <c r="G52">
        <f>D52</f>
        <v>-2245.83</v>
      </c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14">
        <v>44946</v>
      </c>
      <c r="B53" t="s">
        <v>6</v>
      </c>
      <c r="C53" t="s">
        <v>109</v>
      </c>
      <c r="D53">
        <v>1545.83</v>
      </c>
      <c r="E53">
        <v>3245.83</v>
      </c>
      <c r="F53" s="3"/>
      <c r="G53" s="3"/>
      <c r="H53" s="3">
        <f>D53</f>
        <v>1545.83</v>
      </c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14">
        <v>44946</v>
      </c>
      <c r="B54" t="s">
        <v>6</v>
      </c>
      <c r="C54" t="s">
        <v>110</v>
      </c>
      <c r="D54">
        <v>700</v>
      </c>
      <c r="E54">
        <v>1700</v>
      </c>
      <c r="F54" s="3"/>
      <c r="G54" s="3"/>
      <c r="H54" s="3">
        <f>D54</f>
        <v>700</v>
      </c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4">
        <v>44939</v>
      </c>
      <c r="C55" t="s">
        <v>61</v>
      </c>
      <c r="D55">
        <v>-1100.69</v>
      </c>
      <c r="E55">
        <v>1000</v>
      </c>
      <c r="F55" s="3"/>
      <c r="G55" s="3">
        <f>D55</f>
        <v>-1100.69</v>
      </c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4">
        <v>44939</v>
      </c>
      <c r="B56" t="s">
        <v>6</v>
      </c>
      <c r="C56" t="s">
        <v>111</v>
      </c>
      <c r="D56">
        <v>700</v>
      </c>
      <c r="E56">
        <v>2100.69</v>
      </c>
      <c r="F56" s="3"/>
      <c r="H56" s="3">
        <f t="shared" ref="H56:H57" si="7">D56</f>
        <v>700</v>
      </c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4">
        <v>44939</v>
      </c>
      <c r="B57" t="s">
        <v>6</v>
      </c>
      <c r="C57" t="s">
        <v>112</v>
      </c>
      <c r="D57">
        <v>400.69</v>
      </c>
      <c r="E57">
        <v>1400.69</v>
      </c>
      <c r="F57" s="3"/>
      <c r="G57" s="3"/>
      <c r="H57" s="3">
        <f t="shared" si="7"/>
        <v>400.69</v>
      </c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4">
        <v>44932</v>
      </c>
      <c r="C58" t="s">
        <v>61</v>
      </c>
      <c r="D58">
        <v>-700</v>
      </c>
      <c r="E58">
        <v>1000</v>
      </c>
      <c r="F58" s="3"/>
      <c r="G58" s="3">
        <f>D58</f>
        <v>-700</v>
      </c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4">
        <v>44932</v>
      </c>
      <c r="B59" t="s">
        <v>6</v>
      </c>
      <c r="C59" t="s">
        <v>113</v>
      </c>
      <c r="D59">
        <v>700</v>
      </c>
      <c r="E59">
        <v>1700</v>
      </c>
      <c r="F59" s="3"/>
      <c r="G59" s="3"/>
      <c r="H59" s="3">
        <f t="shared" ref="H59:H60" si="8">D59</f>
        <v>700</v>
      </c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4">
        <v>44931</v>
      </c>
      <c r="B60" t="s">
        <v>8</v>
      </c>
      <c r="C60" t="s">
        <v>114</v>
      </c>
      <c r="D60">
        <v>-108</v>
      </c>
      <c r="E60">
        <v>1000</v>
      </c>
      <c r="F60" s="3"/>
      <c r="G60" s="3"/>
      <c r="H60" s="3">
        <f t="shared" si="8"/>
        <v>-108</v>
      </c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4">
        <v>44931</v>
      </c>
      <c r="C61" t="s">
        <v>60</v>
      </c>
      <c r="D61">
        <v>108</v>
      </c>
      <c r="E61">
        <v>1108</v>
      </c>
      <c r="F61" s="3"/>
      <c r="G61" s="3">
        <f t="shared" ref="G61:G62" si="9">D61</f>
        <v>108</v>
      </c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4">
        <v>44929</v>
      </c>
      <c r="C62" t="s">
        <v>61</v>
      </c>
      <c r="D62">
        <v>-1248.22</v>
      </c>
      <c r="E62">
        <v>1000</v>
      </c>
      <c r="F62" s="3"/>
      <c r="G62" s="3">
        <f t="shared" si="9"/>
        <v>-1248.22</v>
      </c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4">
        <v>44929</v>
      </c>
      <c r="B63" t="s">
        <v>6</v>
      </c>
      <c r="C63" t="s">
        <v>115</v>
      </c>
      <c r="D63">
        <v>852.66</v>
      </c>
      <c r="E63">
        <v>2248.2199999999998</v>
      </c>
      <c r="F63" s="3"/>
      <c r="G63" s="3"/>
      <c r="H63" s="3">
        <f t="shared" ref="H63:H64" si="10">D63</f>
        <v>852.66</v>
      </c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4">
        <v>44929</v>
      </c>
      <c r="B64" t="s">
        <v>6</v>
      </c>
      <c r="C64" t="s">
        <v>116</v>
      </c>
      <c r="D64">
        <v>395.56</v>
      </c>
      <c r="E64">
        <v>1395.56</v>
      </c>
      <c r="F64" s="3"/>
      <c r="G64" s="3"/>
      <c r="H64" s="3">
        <f t="shared" si="10"/>
        <v>395.56</v>
      </c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4">
        <v>44925</v>
      </c>
      <c r="C65" t="s">
        <v>61</v>
      </c>
      <c r="D65">
        <v>-696.5</v>
      </c>
      <c r="E65">
        <v>1000</v>
      </c>
      <c r="F65" s="3"/>
      <c r="G65" s="3">
        <f>D65</f>
        <v>-696.5</v>
      </c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4">
        <v>44925</v>
      </c>
      <c r="B66" t="s">
        <v>5</v>
      </c>
      <c r="C66" t="s">
        <v>117</v>
      </c>
      <c r="D66">
        <v>-3.5</v>
      </c>
      <c r="E66">
        <v>1696.5</v>
      </c>
      <c r="F66" s="3"/>
      <c r="G66" s="3"/>
      <c r="H66" s="3"/>
      <c r="I66" s="3">
        <f>D66</f>
        <v>-3.5</v>
      </c>
      <c r="J66" s="3"/>
      <c r="K66" s="3"/>
      <c r="L66" s="3"/>
      <c r="M66" s="3"/>
      <c r="N66" s="3"/>
      <c r="O66" s="3"/>
      <c r="P66" s="3"/>
    </row>
    <row r="67" spans="1:16" x14ac:dyDescent="0.25">
      <c r="A67" s="14">
        <v>44925</v>
      </c>
      <c r="B67" t="s">
        <v>6</v>
      </c>
      <c r="C67" t="s">
        <v>118</v>
      </c>
      <c r="D67">
        <v>700</v>
      </c>
      <c r="E67">
        <v>1700</v>
      </c>
      <c r="F67" s="3"/>
      <c r="G67" s="3"/>
      <c r="H67" s="3">
        <f>D67</f>
        <v>700</v>
      </c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4">
        <v>44923</v>
      </c>
      <c r="C68" t="s">
        <v>61</v>
      </c>
      <c r="D68">
        <v>-1125</v>
      </c>
      <c r="E68">
        <v>1000</v>
      </c>
      <c r="F68" s="3"/>
      <c r="G68" s="3">
        <f>D68</f>
        <v>-1125</v>
      </c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4">
        <v>44923</v>
      </c>
      <c r="B69" t="s">
        <v>6</v>
      </c>
      <c r="C69" t="s">
        <v>119</v>
      </c>
      <c r="D69">
        <v>1125</v>
      </c>
      <c r="E69">
        <v>2125</v>
      </c>
      <c r="F69" s="3"/>
      <c r="G69" s="3"/>
      <c r="H69" s="3">
        <f>D69</f>
        <v>1125</v>
      </c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4">
        <v>44918</v>
      </c>
      <c r="C70" t="s">
        <v>61</v>
      </c>
      <c r="D70">
        <v>-700</v>
      </c>
      <c r="E70">
        <v>1000</v>
      </c>
      <c r="F70" s="3"/>
      <c r="G70" s="3">
        <f>D70</f>
        <v>-700</v>
      </c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4">
        <v>44918</v>
      </c>
      <c r="B71" t="s">
        <v>6</v>
      </c>
      <c r="C71" t="s">
        <v>120</v>
      </c>
      <c r="D71">
        <v>700</v>
      </c>
      <c r="E71">
        <v>1700</v>
      </c>
      <c r="F71" s="3"/>
      <c r="G71" s="3"/>
      <c r="H71" s="3">
        <f>D71</f>
        <v>700</v>
      </c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4">
        <v>44915</v>
      </c>
      <c r="C72" t="s">
        <v>61</v>
      </c>
      <c r="D72">
        <v>-1545.83</v>
      </c>
      <c r="E72">
        <v>1000</v>
      </c>
      <c r="F72" s="3"/>
      <c r="G72" s="3">
        <f>D72</f>
        <v>-1545.83</v>
      </c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4">
        <v>44915</v>
      </c>
      <c r="B73" t="s">
        <v>6</v>
      </c>
      <c r="C73" t="s">
        <v>121</v>
      </c>
      <c r="D73">
        <v>1545.83</v>
      </c>
      <c r="E73">
        <v>2545.83</v>
      </c>
      <c r="F73" s="3"/>
      <c r="G73" s="3"/>
      <c r="H73" s="3">
        <f>D73</f>
        <v>1545.83</v>
      </c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4">
        <v>44911</v>
      </c>
      <c r="C74" t="s">
        <v>61</v>
      </c>
      <c r="D74">
        <v>-700</v>
      </c>
      <c r="E74">
        <v>1000</v>
      </c>
      <c r="F74" s="3"/>
      <c r="G74" s="3">
        <f>D74</f>
        <v>-700</v>
      </c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4">
        <v>44911</v>
      </c>
      <c r="B75" t="s">
        <v>6</v>
      </c>
      <c r="C75" t="s">
        <v>122</v>
      </c>
      <c r="D75">
        <v>700</v>
      </c>
      <c r="E75">
        <v>1700</v>
      </c>
      <c r="F75" s="3"/>
      <c r="G75" s="3"/>
      <c r="H75" s="3">
        <f>D75</f>
        <v>700</v>
      </c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4">
        <v>44910</v>
      </c>
      <c r="B76" t="s">
        <v>8</v>
      </c>
      <c r="C76" t="s">
        <v>123</v>
      </c>
      <c r="D76">
        <v>-226.8</v>
      </c>
      <c r="E76">
        <v>1000</v>
      </c>
      <c r="F76" s="3"/>
      <c r="G76" s="3"/>
      <c r="H76" s="3"/>
      <c r="I76" s="3"/>
      <c r="J76" s="3"/>
      <c r="K76" s="3">
        <f>D76</f>
        <v>-226.8</v>
      </c>
      <c r="L76" s="3"/>
      <c r="M76" s="3"/>
      <c r="N76" s="3"/>
      <c r="O76" s="3"/>
      <c r="P76" s="3"/>
    </row>
    <row r="77" spans="1:16" x14ac:dyDescent="0.25">
      <c r="A77" s="14">
        <v>44910</v>
      </c>
      <c r="C77" t="s">
        <v>60</v>
      </c>
      <c r="D77">
        <v>226.8</v>
      </c>
      <c r="E77">
        <v>1226.8</v>
      </c>
      <c r="F77" s="3"/>
      <c r="G77" s="3">
        <f t="shared" ref="G77:G78" si="11">D77</f>
        <v>226.8</v>
      </c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4">
        <v>44904</v>
      </c>
      <c r="C78" t="s">
        <v>61</v>
      </c>
      <c r="D78">
        <v>-700</v>
      </c>
      <c r="E78">
        <v>1000</v>
      </c>
      <c r="F78" s="3"/>
      <c r="G78" s="3">
        <f t="shared" si="11"/>
        <v>-700</v>
      </c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4">
        <v>44904</v>
      </c>
      <c r="B79" t="s">
        <v>6</v>
      </c>
      <c r="C79" t="s">
        <v>124</v>
      </c>
      <c r="D79">
        <v>700</v>
      </c>
      <c r="E79">
        <v>1700</v>
      </c>
      <c r="F79" s="3"/>
      <c r="G79" s="3"/>
      <c r="H79" s="3">
        <f>D79</f>
        <v>700</v>
      </c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4">
        <v>44897</v>
      </c>
      <c r="C80" t="s">
        <v>61</v>
      </c>
      <c r="D80">
        <v>-700</v>
      </c>
      <c r="E80">
        <v>1000</v>
      </c>
      <c r="F80" s="3"/>
      <c r="G80" s="3">
        <f>D80</f>
        <v>-700</v>
      </c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4">
        <v>44897</v>
      </c>
      <c r="B81" t="s">
        <v>6</v>
      </c>
      <c r="C81" t="s">
        <v>125</v>
      </c>
      <c r="D81">
        <v>700</v>
      </c>
      <c r="E81">
        <v>1700</v>
      </c>
      <c r="F81" s="3"/>
      <c r="H81" s="3">
        <f>D81</f>
        <v>700</v>
      </c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4">
        <v>44896</v>
      </c>
      <c r="C82" t="s">
        <v>61</v>
      </c>
      <c r="D82">
        <v>-643.66</v>
      </c>
      <c r="E82">
        <v>1000</v>
      </c>
      <c r="F82" s="3"/>
      <c r="G82" s="3">
        <f>D82</f>
        <v>-643.66</v>
      </c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4">
        <v>44896</v>
      </c>
      <c r="B83" t="s">
        <v>7</v>
      </c>
      <c r="C83" t="s">
        <v>63</v>
      </c>
      <c r="D83">
        <v>-209</v>
      </c>
      <c r="E83">
        <v>1643.66</v>
      </c>
      <c r="F83" s="3"/>
      <c r="H83" s="3"/>
      <c r="I83" s="3"/>
      <c r="J83" s="3">
        <f>D83</f>
        <v>-209</v>
      </c>
      <c r="K83" s="3"/>
      <c r="L83" s="3"/>
      <c r="M83" s="3"/>
      <c r="N83" s="3"/>
      <c r="O83" s="3"/>
      <c r="P83" s="3"/>
    </row>
    <row r="84" spans="1:16" x14ac:dyDescent="0.25">
      <c r="A84" s="14">
        <v>44896</v>
      </c>
      <c r="B84" t="s">
        <v>6</v>
      </c>
      <c r="C84" t="s">
        <v>126</v>
      </c>
      <c r="D84">
        <v>852.66</v>
      </c>
      <c r="E84">
        <v>1852.66</v>
      </c>
      <c r="F84" s="3"/>
      <c r="G84" s="3"/>
      <c r="H84" s="3">
        <f>D84</f>
        <v>852.66</v>
      </c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4">
        <v>44895</v>
      </c>
      <c r="B85" t="s">
        <v>5</v>
      </c>
      <c r="C85" t="s">
        <v>127</v>
      </c>
      <c r="D85">
        <v>-4.2</v>
      </c>
      <c r="E85">
        <v>1000</v>
      </c>
      <c r="F85" s="3"/>
      <c r="G85" s="3"/>
      <c r="H85" s="3"/>
      <c r="I85" s="3">
        <f>D85</f>
        <v>-4.2</v>
      </c>
      <c r="J85" s="3"/>
      <c r="K85" s="3"/>
      <c r="L85" s="3"/>
      <c r="M85" s="3"/>
      <c r="N85" s="3"/>
      <c r="O85" s="3"/>
      <c r="P85" s="3"/>
    </row>
    <row r="86" spans="1:16" x14ac:dyDescent="0.25">
      <c r="A86" s="14">
        <v>44895</v>
      </c>
      <c r="C86" t="s">
        <v>60</v>
      </c>
      <c r="D86">
        <v>4.2</v>
      </c>
      <c r="E86">
        <v>1004.2</v>
      </c>
      <c r="F86" s="3"/>
      <c r="G86" s="3">
        <f>D86</f>
        <v>4.2</v>
      </c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4">
        <v>44893</v>
      </c>
      <c r="C87" t="s">
        <v>61</v>
      </c>
      <c r="D87">
        <v>-1125</v>
      </c>
      <c r="E87">
        <v>1000</v>
      </c>
      <c r="F87" s="3"/>
      <c r="G87" s="3">
        <f>D87</f>
        <v>-1125</v>
      </c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4">
        <v>44893</v>
      </c>
      <c r="B88" t="s">
        <v>6</v>
      </c>
      <c r="C88" t="s">
        <v>128</v>
      </c>
      <c r="D88">
        <v>1125</v>
      </c>
      <c r="E88">
        <v>2125</v>
      </c>
      <c r="F88" s="3"/>
      <c r="G88" s="3"/>
      <c r="H88" s="3">
        <f>D88</f>
        <v>1125</v>
      </c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4">
        <v>44890</v>
      </c>
      <c r="C89" t="s">
        <v>61</v>
      </c>
      <c r="D89">
        <v>-700</v>
      </c>
      <c r="E89">
        <v>1000</v>
      </c>
      <c r="F89" s="3"/>
      <c r="G89" s="3">
        <f>D89</f>
        <v>-700</v>
      </c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4">
        <v>44890</v>
      </c>
      <c r="B90" t="s">
        <v>6</v>
      </c>
      <c r="C90" t="s">
        <v>129</v>
      </c>
      <c r="D90">
        <v>700</v>
      </c>
      <c r="E90">
        <v>1700</v>
      </c>
      <c r="F90" s="3"/>
      <c r="G90" s="3"/>
      <c r="H90" s="3">
        <f>D90</f>
        <v>700</v>
      </c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4">
        <v>44889</v>
      </c>
      <c r="C91" t="s">
        <v>61</v>
      </c>
      <c r="D91">
        <v>-1125</v>
      </c>
      <c r="E91">
        <v>1000</v>
      </c>
      <c r="F91" s="3"/>
      <c r="G91" s="3">
        <f>D91</f>
        <v>-1125</v>
      </c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14">
        <v>44889</v>
      </c>
      <c r="B92" t="s">
        <v>6</v>
      </c>
      <c r="C92" t="s">
        <v>130</v>
      </c>
      <c r="D92">
        <v>1125</v>
      </c>
      <c r="E92">
        <v>2125</v>
      </c>
      <c r="F92" s="3"/>
      <c r="G92" s="3"/>
      <c r="H92" s="3">
        <f>D92</f>
        <v>1125</v>
      </c>
      <c r="I92" s="3"/>
      <c r="J92" s="3"/>
      <c r="K92" s="3"/>
      <c r="L92" s="3"/>
      <c r="M92" s="3"/>
      <c r="N92" s="3"/>
      <c r="O92" s="3"/>
      <c r="P92" s="3"/>
    </row>
    <row r="93" spans="1:16" x14ac:dyDescent="0.25">
      <c r="A93" s="14">
        <v>44886</v>
      </c>
      <c r="C93" t="s">
        <v>61</v>
      </c>
      <c r="D93">
        <v>-1545.83</v>
      </c>
      <c r="E93">
        <v>1000</v>
      </c>
      <c r="F93" s="3"/>
      <c r="G93" s="3">
        <f>D93</f>
        <v>-1545.83</v>
      </c>
      <c r="H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A94" s="14">
        <v>44886</v>
      </c>
      <c r="B94" t="s">
        <v>6</v>
      </c>
      <c r="C94" t="s">
        <v>131</v>
      </c>
      <c r="D94">
        <v>1545.83</v>
      </c>
      <c r="E94">
        <v>2545.83</v>
      </c>
      <c r="F94" s="3"/>
      <c r="G94" s="3"/>
      <c r="H94" s="3">
        <f>D94</f>
        <v>1545.83</v>
      </c>
      <c r="I94" s="3"/>
      <c r="J94" s="3"/>
      <c r="K94" s="3"/>
      <c r="L94" s="3"/>
      <c r="M94" s="3"/>
      <c r="N94" s="3"/>
      <c r="O94" s="3"/>
      <c r="P94" s="3"/>
    </row>
    <row r="95" spans="1:16" x14ac:dyDescent="0.25">
      <c r="A95" s="14">
        <v>44883</v>
      </c>
      <c r="C95" t="s">
        <v>61</v>
      </c>
      <c r="D95">
        <v>-700</v>
      </c>
      <c r="E95">
        <v>1000</v>
      </c>
      <c r="F95" s="3"/>
      <c r="G95">
        <f>D95</f>
        <v>-700</v>
      </c>
      <c r="H95" s="3"/>
      <c r="I95" s="3"/>
      <c r="J95" s="3"/>
      <c r="K95" s="3"/>
      <c r="L95" s="3"/>
      <c r="M95" s="3"/>
      <c r="N95" s="3"/>
      <c r="O95" s="3"/>
      <c r="P95" s="3"/>
    </row>
    <row r="96" spans="1:16" x14ac:dyDescent="0.25">
      <c r="A96" s="14">
        <v>44883</v>
      </c>
      <c r="B96" t="s">
        <v>6</v>
      </c>
      <c r="C96" t="s">
        <v>132</v>
      </c>
      <c r="D96">
        <v>700</v>
      </c>
      <c r="E96">
        <v>1700</v>
      </c>
      <c r="F96" s="3"/>
      <c r="G96" s="3"/>
      <c r="H96" s="3">
        <f>D96</f>
        <v>700</v>
      </c>
      <c r="I96" s="3"/>
      <c r="J96" s="3"/>
      <c r="K96" s="3"/>
      <c r="L96" s="3"/>
      <c r="M96" s="3"/>
      <c r="N96" s="3"/>
      <c r="O96" s="3"/>
      <c r="P96" s="3"/>
    </row>
    <row r="97" spans="1:16" x14ac:dyDescent="0.25">
      <c r="A97" s="14">
        <v>44876</v>
      </c>
      <c r="B97" t="s">
        <v>8</v>
      </c>
      <c r="C97" t="s">
        <v>133</v>
      </c>
      <c r="D97">
        <v>-2077.63</v>
      </c>
      <c r="E97">
        <v>1000</v>
      </c>
      <c r="F97" s="3"/>
      <c r="G97" s="3"/>
      <c r="H97" s="3"/>
      <c r="I97" s="3"/>
      <c r="J97" s="3"/>
      <c r="K97" s="3"/>
      <c r="L97" s="3">
        <f>D97</f>
        <v>-2077.63</v>
      </c>
      <c r="M97" s="3"/>
      <c r="N97" s="3"/>
      <c r="O97" s="3"/>
      <c r="P97" s="3"/>
    </row>
    <row r="98" spans="1:16" x14ac:dyDescent="0.25">
      <c r="A98" s="14">
        <v>44876</v>
      </c>
      <c r="C98" t="s">
        <v>60</v>
      </c>
      <c r="D98">
        <v>1377.63</v>
      </c>
      <c r="E98">
        <v>3077.63</v>
      </c>
      <c r="F98" s="3"/>
      <c r="G98" s="3">
        <f>D98</f>
        <v>1377.63</v>
      </c>
      <c r="H98" s="3"/>
      <c r="I98" s="3"/>
      <c r="J98" s="3"/>
      <c r="K98" s="3"/>
      <c r="L98" s="3"/>
      <c r="M98" s="3"/>
      <c r="N98" s="3"/>
      <c r="O98" s="3"/>
      <c r="P98" s="3"/>
    </row>
    <row r="99" spans="1:16" x14ac:dyDescent="0.25">
      <c r="A99" s="14">
        <v>44876</v>
      </c>
      <c r="B99" t="s">
        <v>6</v>
      </c>
      <c r="C99" t="s">
        <v>134</v>
      </c>
      <c r="D99">
        <v>700</v>
      </c>
      <c r="E99">
        <v>1700</v>
      </c>
      <c r="F99" s="3"/>
      <c r="G99" s="3"/>
      <c r="H99" s="3">
        <f>D99</f>
        <v>700</v>
      </c>
      <c r="I99" s="3"/>
      <c r="J99" s="3"/>
      <c r="K99" s="3"/>
      <c r="L99" s="3"/>
      <c r="M99" s="3"/>
      <c r="N99" s="3"/>
      <c r="O99" s="3"/>
      <c r="P99" s="3"/>
    </row>
    <row r="100" spans="1:16" x14ac:dyDescent="0.25">
      <c r="A100" s="14">
        <v>44869</v>
      </c>
      <c r="C100" t="s">
        <v>61</v>
      </c>
      <c r="D100">
        <v>-700</v>
      </c>
      <c r="E100">
        <v>1000</v>
      </c>
      <c r="F100" s="3"/>
      <c r="G100" s="3">
        <f>D100</f>
        <v>-700</v>
      </c>
      <c r="H100" s="3"/>
      <c r="I100" s="3"/>
      <c r="J100" s="3"/>
      <c r="K100" s="3"/>
      <c r="L100" s="3"/>
      <c r="M100" s="3"/>
      <c r="N100" s="3"/>
      <c r="O100" s="3"/>
      <c r="P100" s="3"/>
    </row>
    <row r="101" spans="1:16" x14ac:dyDescent="0.25">
      <c r="A101" s="14">
        <v>44869</v>
      </c>
      <c r="B101" t="s">
        <v>6</v>
      </c>
      <c r="C101" t="s">
        <v>135</v>
      </c>
      <c r="D101">
        <v>700</v>
      </c>
      <c r="E101">
        <v>1700</v>
      </c>
      <c r="F101" s="3"/>
      <c r="G101" s="3"/>
      <c r="H101" s="3">
        <f>D101</f>
        <v>700</v>
      </c>
      <c r="I101" s="3"/>
      <c r="J101" s="3"/>
      <c r="K101" s="3"/>
      <c r="L101" s="3"/>
      <c r="M101" s="3"/>
      <c r="N101" s="3"/>
      <c r="O101" s="3"/>
      <c r="P101" s="3"/>
    </row>
    <row r="102" spans="1:16" x14ac:dyDescent="0.25">
      <c r="A102" s="14">
        <v>44866</v>
      </c>
      <c r="C102" t="s">
        <v>61</v>
      </c>
      <c r="D102">
        <v>-852.66</v>
      </c>
      <c r="E102">
        <v>1000</v>
      </c>
      <c r="F102" s="3"/>
      <c r="G102" s="3">
        <f>D102</f>
        <v>-852.66</v>
      </c>
      <c r="H102" s="3"/>
      <c r="I102" s="3"/>
      <c r="J102" s="3"/>
      <c r="K102" s="3"/>
      <c r="L102" s="3"/>
      <c r="M102" s="3"/>
      <c r="N102" s="3"/>
      <c r="O102" s="3"/>
      <c r="P102" s="3"/>
    </row>
    <row r="103" spans="1:16" x14ac:dyDescent="0.25">
      <c r="A103" s="14">
        <v>44866</v>
      </c>
      <c r="B103" t="s">
        <v>6</v>
      </c>
      <c r="C103" t="s">
        <v>136</v>
      </c>
      <c r="D103">
        <v>852.66</v>
      </c>
      <c r="E103">
        <v>1852.66</v>
      </c>
      <c r="F103" s="3"/>
      <c r="H103" s="3">
        <f>D103</f>
        <v>852.66</v>
      </c>
      <c r="I103" s="3"/>
      <c r="J103" s="3"/>
      <c r="K103" s="3"/>
      <c r="L103" s="3"/>
      <c r="M103" s="3"/>
      <c r="N103" s="3"/>
      <c r="O103" s="3"/>
      <c r="P103" s="3"/>
    </row>
    <row r="104" spans="1:16" x14ac:dyDescent="0.25">
      <c r="A104" s="14">
        <v>44865</v>
      </c>
      <c r="B104" t="s">
        <v>5</v>
      </c>
      <c r="C104" t="s">
        <v>137</v>
      </c>
      <c r="D104">
        <v>-3.15</v>
      </c>
      <c r="E104">
        <v>1000</v>
      </c>
      <c r="F104" s="3"/>
      <c r="G104" s="3"/>
      <c r="H104" s="3"/>
      <c r="I104" s="3">
        <f>D104</f>
        <v>-3.15</v>
      </c>
      <c r="J104" s="3"/>
      <c r="K104" s="3"/>
      <c r="L104" s="3"/>
      <c r="M104" s="3"/>
      <c r="N104" s="3"/>
      <c r="O104" s="3"/>
      <c r="P104" s="3"/>
    </row>
    <row r="105" spans="1:16" x14ac:dyDescent="0.25">
      <c r="A105" s="14">
        <v>44865</v>
      </c>
      <c r="C105" t="s">
        <v>60</v>
      </c>
      <c r="D105">
        <v>3.15</v>
      </c>
      <c r="E105">
        <v>1003.15</v>
      </c>
      <c r="F105" s="3"/>
      <c r="G105" s="3">
        <f>D105</f>
        <v>3.15</v>
      </c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5">
      <c r="A106" s="14">
        <v>44862</v>
      </c>
      <c r="C106" t="s">
        <v>61</v>
      </c>
      <c r="D106">
        <v>-1825</v>
      </c>
      <c r="E106">
        <v>1000</v>
      </c>
      <c r="F106" s="3"/>
      <c r="G106" s="3">
        <f>D106</f>
        <v>-1825</v>
      </c>
      <c r="H106" s="3"/>
      <c r="I106" s="3"/>
      <c r="J106" s="3"/>
      <c r="K106" s="3"/>
      <c r="L106" s="3"/>
      <c r="M106" s="3"/>
      <c r="N106" s="3"/>
      <c r="O106" s="3"/>
      <c r="P106" s="3"/>
    </row>
    <row r="107" spans="1:16" x14ac:dyDescent="0.25">
      <c r="A107" s="14">
        <v>44862</v>
      </c>
      <c r="B107" t="s">
        <v>6</v>
      </c>
      <c r="C107" t="s">
        <v>138</v>
      </c>
      <c r="D107">
        <v>700</v>
      </c>
      <c r="E107">
        <v>2825</v>
      </c>
      <c r="F107" s="3"/>
      <c r="G107" s="3"/>
      <c r="H107" s="3">
        <f t="shared" ref="H107:H108" si="12">D107</f>
        <v>700</v>
      </c>
      <c r="I107" s="3"/>
      <c r="J107" s="3"/>
      <c r="K107" s="3"/>
      <c r="L107" s="3"/>
      <c r="M107" s="3"/>
      <c r="N107" s="3"/>
      <c r="O107" s="3"/>
      <c r="P107" s="3"/>
    </row>
    <row r="108" spans="1:16" x14ac:dyDescent="0.25">
      <c r="A108" s="14">
        <v>44862</v>
      </c>
      <c r="B108" t="s">
        <v>6</v>
      </c>
      <c r="C108" t="s">
        <v>139</v>
      </c>
      <c r="D108">
        <v>1125</v>
      </c>
      <c r="E108">
        <v>2125</v>
      </c>
      <c r="F108" s="3"/>
      <c r="G108" s="3"/>
      <c r="H108" s="3">
        <f t="shared" si="12"/>
        <v>1125</v>
      </c>
      <c r="I108" s="3"/>
      <c r="J108" s="3"/>
      <c r="K108" s="3"/>
      <c r="L108" s="3"/>
      <c r="M108" s="3"/>
      <c r="N108" s="3"/>
      <c r="O108" s="3"/>
      <c r="P108" s="3"/>
    </row>
    <row r="109" spans="1:16" x14ac:dyDescent="0.25">
      <c r="A109" s="14">
        <v>44858</v>
      </c>
      <c r="C109" t="s">
        <v>61</v>
      </c>
      <c r="D109">
        <v>-1125</v>
      </c>
      <c r="E109">
        <v>1000</v>
      </c>
      <c r="F109" s="3"/>
      <c r="G109">
        <f>D109</f>
        <v>-1125</v>
      </c>
      <c r="H109" s="3"/>
      <c r="I109" s="3"/>
      <c r="J109" s="3"/>
      <c r="K109" s="3"/>
      <c r="L109" s="3"/>
      <c r="M109" s="3"/>
      <c r="N109" s="3"/>
      <c r="O109" s="3"/>
      <c r="P109" s="3"/>
    </row>
    <row r="110" spans="1:16" x14ac:dyDescent="0.25">
      <c r="A110" s="14">
        <v>44858</v>
      </c>
      <c r="B110" t="s">
        <v>6</v>
      </c>
      <c r="C110" t="s">
        <v>140</v>
      </c>
      <c r="D110">
        <v>1125</v>
      </c>
      <c r="E110">
        <v>2125</v>
      </c>
      <c r="F110" s="3"/>
      <c r="G110" s="3"/>
      <c r="H110" s="3">
        <f>D110</f>
        <v>1125</v>
      </c>
      <c r="I110" s="3"/>
      <c r="J110" s="3"/>
      <c r="K110" s="3"/>
      <c r="L110" s="3"/>
      <c r="M110" s="3"/>
      <c r="N110" s="3"/>
      <c r="O110" s="3"/>
      <c r="P110" s="3"/>
    </row>
    <row r="111" spans="1:16" x14ac:dyDescent="0.25">
      <c r="A111" s="14">
        <v>44855</v>
      </c>
      <c r="C111" t="s">
        <v>61</v>
      </c>
      <c r="D111">
        <v>-700</v>
      </c>
      <c r="E111">
        <v>1000</v>
      </c>
      <c r="F111" s="3"/>
      <c r="G111" s="3">
        <f>D111</f>
        <v>-700</v>
      </c>
      <c r="H111" s="3"/>
      <c r="I111" s="3"/>
      <c r="J111" s="3"/>
      <c r="K111" s="3"/>
      <c r="L111" s="3"/>
      <c r="M111" s="3"/>
      <c r="N111" s="3"/>
      <c r="O111" s="3"/>
      <c r="P111" s="3"/>
    </row>
    <row r="112" spans="1:16" x14ac:dyDescent="0.25">
      <c r="A112" s="14">
        <v>44855</v>
      </c>
      <c r="B112" t="s">
        <v>6</v>
      </c>
      <c r="C112" t="s">
        <v>141</v>
      </c>
      <c r="D112">
        <v>700</v>
      </c>
      <c r="E112">
        <v>1700</v>
      </c>
      <c r="F112" s="3"/>
      <c r="G112" s="3"/>
      <c r="H112" s="3">
        <f>D112</f>
        <v>700</v>
      </c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14">
        <v>44854</v>
      </c>
      <c r="C113" t="s">
        <v>61</v>
      </c>
      <c r="D113">
        <v>-1545.83</v>
      </c>
      <c r="E113">
        <v>1000</v>
      </c>
      <c r="F113" s="3"/>
      <c r="G113" s="3">
        <f>D113</f>
        <v>-1545.83</v>
      </c>
      <c r="H113" s="3"/>
      <c r="I113" s="3"/>
      <c r="J113" s="3"/>
      <c r="K113" s="3"/>
      <c r="L113" s="3"/>
      <c r="M113" s="3"/>
      <c r="N113" s="3"/>
      <c r="O113" s="3"/>
      <c r="P113" s="3"/>
    </row>
    <row r="114" spans="1:16" x14ac:dyDescent="0.25">
      <c r="A114" s="14">
        <v>44854</v>
      </c>
      <c r="B114" t="s">
        <v>6</v>
      </c>
      <c r="C114" t="s">
        <v>142</v>
      </c>
      <c r="D114">
        <v>1545.83</v>
      </c>
      <c r="E114">
        <v>2545.83</v>
      </c>
      <c r="F114" s="3"/>
      <c r="G114" s="3"/>
      <c r="H114" s="3">
        <f>D114</f>
        <v>1545.83</v>
      </c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14">
        <v>44848</v>
      </c>
      <c r="C115" t="s">
        <v>61</v>
      </c>
      <c r="D115">
        <v>-700</v>
      </c>
      <c r="E115">
        <v>1000</v>
      </c>
      <c r="F115" s="3"/>
      <c r="G115" s="3">
        <f>D115</f>
        <v>-700</v>
      </c>
      <c r="H115" s="3"/>
      <c r="I115" s="3"/>
      <c r="J115" s="3"/>
      <c r="K115" s="3"/>
      <c r="L115" s="3"/>
      <c r="M115" s="3"/>
      <c r="N115" s="3"/>
      <c r="O115" s="3"/>
      <c r="P115" s="3"/>
    </row>
    <row r="116" spans="1:16" x14ac:dyDescent="0.25">
      <c r="A116" s="14">
        <v>44848</v>
      </c>
      <c r="B116" t="s">
        <v>6</v>
      </c>
      <c r="C116" t="s">
        <v>143</v>
      </c>
      <c r="D116">
        <v>700</v>
      </c>
      <c r="E116">
        <v>1700</v>
      </c>
      <c r="F116" s="3"/>
      <c r="H116" s="3">
        <f>D116</f>
        <v>700</v>
      </c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14">
        <v>44841</v>
      </c>
      <c r="C117" t="s">
        <v>61</v>
      </c>
      <c r="D117">
        <v>-1100.69</v>
      </c>
      <c r="E117">
        <v>1000</v>
      </c>
      <c r="F117" s="3"/>
      <c r="G117" s="3">
        <f>D117</f>
        <v>-1100.69</v>
      </c>
      <c r="H117" s="3"/>
      <c r="I117" s="3"/>
      <c r="J117" s="3"/>
      <c r="K117" s="3"/>
      <c r="L117" s="3"/>
      <c r="M117" s="3"/>
      <c r="N117" s="3"/>
      <c r="O117" s="3"/>
      <c r="P117" s="3"/>
    </row>
    <row r="118" spans="1:16" x14ac:dyDescent="0.25">
      <c r="A118" s="14">
        <v>44841</v>
      </c>
      <c r="B118" t="s">
        <v>6</v>
      </c>
      <c r="C118" t="s">
        <v>144</v>
      </c>
      <c r="D118">
        <v>700</v>
      </c>
      <c r="E118">
        <v>2100.69</v>
      </c>
      <c r="F118" s="3"/>
      <c r="G118" s="3"/>
      <c r="H118" s="3">
        <f t="shared" ref="H118:H119" si="13">D118</f>
        <v>700</v>
      </c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14">
        <v>44841</v>
      </c>
      <c r="B119" t="s">
        <v>6</v>
      </c>
      <c r="C119" t="s">
        <v>145</v>
      </c>
      <c r="D119">
        <v>400.69</v>
      </c>
      <c r="E119">
        <v>1400.69</v>
      </c>
      <c r="F119" s="3"/>
      <c r="G119" s="3"/>
      <c r="H119" s="3">
        <f t="shared" si="13"/>
        <v>400.69</v>
      </c>
      <c r="I119" s="3"/>
      <c r="J119" s="3"/>
      <c r="K119" s="3"/>
      <c r="L119" s="3"/>
      <c r="M119" s="3"/>
      <c r="N119" s="3"/>
      <c r="O119" s="3"/>
      <c r="P119" s="3"/>
    </row>
    <row r="120" spans="1:16" x14ac:dyDescent="0.25">
      <c r="A120" s="14">
        <v>44837</v>
      </c>
      <c r="C120" t="s">
        <v>61</v>
      </c>
      <c r="D120">
        <v>-1248.22</v>
      </c>
      <c r="E120">
        <v>1000</v>
      </c>
      <c r="F120" s="3"/>
      <c r="G120">
        <f>D120</f>
        <v>-1248.22</v>
      </c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14">
        <v>44837</v>
      </c>
      <c r="B121" t="s">
        <v>6</v>
      </c>
      <c r="C121" t="s">
        <v>146</v>
      </c>
      <c r="D121">
        <v>852.66</v>
      </c>
      <c r="E121">
        <v>2248.2199999999998</v>
      </c>
      <c r="F121" s="3"/>
      <c r="G121" s="3"/>
      <c r="H121" s="3">
        <f t="shared" ref="H121:H122" si="14">D121</f>
        <v>852.66</v>
      </c>
      <c r="I121" s="3"/>
      <c r="J121" s="3"/>
      <c r="K121" s="3"/>
      <c r="L121" s="3"/>
      <c r="M121" s="3"/>
      <c r="N121" s="3"/>
      <c r="O121" s="3"/>
      <c r="P121" s="3"/>
    </row>
    <row r="122" spans="1:16" x14ac:dyDescent="0.25">
      <c r="A122" s="14">
        <v>44837</v>
      </c>
      <c r="B122" t="s">
        <v>6</v>
      </c>
      <c r="C122" t="s">
        <v>147</v>
      </c>
      <c r="D122">
        <v>395.56</v>
      </c>
      <c r="E122">
        <v>1395.56</v>
      </c>
      <c r="F122" s="3"/>
      <c r="G122" s="3"/>
      <c r="H122" s="3">
        <f t="shared" si="14"/>
        <v>395.56</v>
      </c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4">
        <v>44834</v>
      </c>
      <c r="C123" t="s">
        <v>61</v>
      </c>
      <c r="D123">
        <v>-1820.8</v>
      </c>
      <c r="E123">
        <v>1000</v>
      </c>
      <c r="F123" s="3"/>
      <c r="G123">
        <f>D123</f>
        <v>-1820.8</v>
      </c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14">
        <v>44834</v>
      </c>
      <c r="B124" t="s">
        <v>5</v>
      </c>
      <c r="C124" t="s">
        <v>148</v>
      </c>
      <c r="D124">
        <v>-4.2</v>
      </c>
      <c r="E124">
        <v>2820.8</v>
      </c>
      <c r="F124" s="3"/>
      <c r="G124" s="3"/>
      <c r="H124" s="3"/>
      <c r="I124" s="3">
        <f>D124</f>
        <v>-4.2</v>
      </c>
      <c r="J124" s="3"/>
      <c r="K124" s="3"/>
      <c r="L124" s="3"/>
      <c r="M124" s="3"/>
      <c r="N124" s="3"/>
      <c r="O124" s="3"/>
      <c r="P124" s="3"/>
    </row>
    <row r="125" spans="1:16" x14ac:dyDescent="0.25">
      <c r="A125" s="14">
        <v>44834</v>
      </c>
      <c r="B125" t="s">
        <v>6</v>
      </c>
      <c r="C125" t="s">
        <v>149</v>
      </c>
      <c r="D125">
        <v>700</v>
      </c>
      <c r="E125">
        <v>2825</v>
      </c>
      <c r="F125" s="3"/>
      <c r="G125" s="3"/>
      <c r="H125" s="3">
        <f>D125</f>
        <v>700</v>
      </c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4">
        <v>44834</v>
      </c>
      <c r="B126" t="s">
        <v>6</v>
      </c>
      <c r="C126" t="s">
        <v>150</v>
      </c>
      <c r="D126">
        <v>1125</v>
      </c>
      <c r="E126">
        <v>2125</v>
      </c>
      <c r="F126" s="3"/>
      <c r="H126" s="3">
        <f>D126</f>
        <v>1125</v>
      </c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4">
        <v>44831</v>
      </c>
      <c r="C127" t="s">
        <v>61</v>
      </c>
      <c r="D127">
        <v>-1125</v>
      </c>
      <c r="E127">
        <v>1000</v>
      </c>
      <c r="F127" s="3"/>
      <c r="G127" s="3">
        <f>D127</f>
        <v>-1125</v>
      </c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4">
        <v>44831</v>
      </c>
      <c r="B128" t="s">
        <v>6</v>
      </c>
      <c r="C128" t="s">
        <v>151</v>
      </c>
      <c r="D128">
        <v>1125</v>
      </c>
      <c r="E128">
        <v>2125</v>
      </c>
      <c r="F128" s="3"/>
      <c r="H128" s="3">
        <f>D128</f>
        <v>1125</v>
      </c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4">
        <v>44830</v>
      </c>
      <c r="C129" t="s">
        <v>61</v>
      </c>
      <c r="D129">
        <v>-1125</v>
      </c>
      <c r="E129">
        <v>1000</v>
      </c>
      <c r="F129" s="3"/>
      <c r="G129" s="3">
        <f>D129</f>
        <v>-1125</v>
      </c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4">
        <v>44830</v>
      </c>
      <c r="B130" t="s">
        <v>6</v>
      </c>
      <c r="C130" t="s">
        <v>152</v>
      </c>
      <c r="D130">
        <v>1125</v>
      </c>
      <c r="E130">
        <v>2125</v>
      </c>
      <c r="F130" s="3"/>
      <c r="G130" s="3"/>
      <c r="H130" s="3">
        <f>D130</f>
        <v>1125</v>
      </c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4">
        <v>44827</v>
      </c>
      <c r="C131" t="s">
        <v>61</v>
      </c>
      <c r="D131">
        <v>-700</v>
      </c>
      <c r="E131">
        <v>1000</v>
      </c>
      <c r="F131" s="3"/>
      <c r="G131" s="3">
        <f>D131</f>
        <v>-700</v>
      </c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4">
        <v>44827</v>
      </c>
      <c r="B132" t="s">
        <v>6</v>
      </c>
      <c r="C132" t="s">
        <v>153</v>
      </c>
      <c r="D132">
        <v>700</v>
      </c>
      <c r="E132">
        <v>1700</v>
      </c>
      <c r="F132" s="3"/>
      <c r="G132" s="3"/>
      <c r="H132" s="3">
        <f>D132</f>
        <v>700</v>
      </c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4">
        <v>44824</v>
      </c>
      <c r="C133" t="s">
        <v>61</v>
      </c>
      <c r="D133">
        <v>-1545.83</v>
      </c>
      <c r="E133">
        <v>1000</v>
      </c>
      <c r="F133" s="3"/>
      <c r="G133" s="3">
        <f>D133</f>
        <v>-1545.83</v>
      </c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4">
        <v>44824</v>
      </c>
      <c r="B134" t="s">
        <v>6</v>
      </c>
      <c r="C134" t="s">
        <v>154</v>
      </c>
      <c r="D134">
        <v>1545.83</v>
      </c>
      <c r="E134">
        <v>2545.83</v>
      </c>
      <c r="F134" s="3"/>
      <c r="G134" s="3"/>
      <c r="H134" s="3">
        <f>D134</f>
        <v>1545.83</v>
      </c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4">
        <v>44820</v>
      </c>
      <c r="C135" t="s">
        <v>61</v>
      </c>
      <c r="D135">
        <v>-700</v>
      </c>
      <c r="E135">
        <v>1000</v>
      </c>
      <c r="F135" s="3"/>
      <c r="G135" s="3">
        <f>D135</f>
        <v>-700</v>
      </c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4">
        <v>44820</v>
      </c>
      <c r="B136" t="s">
        <v>6</v>
      </c>
      <c r="C136" t="s">
        <v>155</v>
      </c>
      <c r="D136">
        <v>700</v>
      </c>
      <c r="E136">
        <v>1700</v>
      </c>
      <c r="F136" s="3"/>
      <c r="G136" s="3"/>
      <c r="H136" s="3">
        <f>D136</f>
        <v>700</v>
      </c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4">
        <v>44813</v>
      </c>
      <c r="C137" t="s">
        <v>61</v>
      </c>
      <c r="D137">
        <v>-291.5</v>
      </c>
      <c r="E137">
        <v>1000</v>
      </c>
      <c r="F137" s="3"/>
      <c r="G137" s="3">
        <f>D137</f>
        <v>-291.5</v>
      </c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4">
        <v>44813</v>
      </c>
      <c r="B138" t="s">
        <v>8</v>
      </c>
      <c r="C138" t="s">
        <v>156</v>
      </c>
      <c r="D138">
        <v>-408.5</v>
      </c>
      <c r="E138">
        <v>1291.5</v>
      </c>
      <c r="F138" s="3"/>
      <c r="G138" s="3"/>
      <c r="H138" s="3"/>
      <c r="I138" s="3"/>
      <c r="J138" s="3"/>
      <c r="K138" s="3">
        <f>D138</f>
        <v>-408.5</v>
      </c>
      <c r="L138" s="3"/>
      <c r="M138" s="3"/>
      <c r="N138" s="3"/>
      <c r="O138" s="3"/>
      <c r="P138" s="3"/>
    </row>
    <row r="139" spans="1:16" x14ac:dyDescent="0.25">
      <c r="A139" s="14">
        <v>44813</v>
      </c>
      <c r="B139" t="s">
        <v>6</v>
      </c>
      <c r="C139" t="s">
        <v>157</v>
      </c>
      <c r="D139">
        <v>700</v>
      </c>
      <c r="E139">
        <v>1700</v>
      </c>
      <c r="F139" s="3"/>
      <c r="G139" s="3"/>
      <c r="H139" s="3">
        <f>D139</f>
        <v>700</v>
      </c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4">
        <v>44806</v>
      </c>
      <c r="C140" t="s">
        <v>61</v>
      </c>
      <c r="D140">
        <v>-700</v>
      </c>
      <c r="E140">
        <v>1000</v>
      </c>
      <c r="F140" s="3"/>
      <c r="G140" s="3">
        <f>D140</f>
        <v>-700</v>
      </c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4">
        <v>44806</v>
      </c>
      <c r="B141" t="s">
        <v>6</v>
      </c>
      <c r="C141" t="s">
        <v>158</v>
      </c>
      <c r="D141">
        <v>700</v>
      </c>
      <c r="E141">
        <v>1700</v>
      </c>
      <c r="F141" s="3"/>
      <c r="G141" s="3"/>
      <c r="H141" s="3">
        <f>D141</f>
        <v>700</v>
      </c>
      <c r="I141" s="3"/>
      <c r="J141" s="3"/>
      <c r="K141" s="3"/>
      <c r="L141" s="3"/>
      <c r="M141" s="3"/>
      <c r="N141" s="3"/>
      <c r="O141" s="3"/>
      <c r="P141" s="3"/>
    </row>
    <row r="142" spans="1:16" x14ac:dyDescent="0.25">
      <c r="A142" s="14">
        <v>44805</v>
      </c>
      <c r="C142" t="s">
        <v>61</v>
      </c>
      <c r="D142">
        <v>-643.66</v>
      </c>
      <c r="E142">
        <v>1000</v>
      </c>
      <c r="F142" s="3"/>
      <c r="G142">
        <f>D142</f>
        <v>-643.66</v>
      </c>
      <c r="H142" s="3"/>
      <c r="I142" s="3"/>
      <c r="J142" s="3"/>
      <c r="K142" s="3"/>
      <c r="L142" s="3"/>
      <c r="M142" s="3"/>
      <c r="N142" s="3"/>
      <c r="O142" s="3"/>
      <c r="P142" s="3"/>
    </row>
    <row r="143" spans="1:16" x14ac:dyDescent="0.25">
      <c r="A143" s="14">
        <v>44805</v>
      </c>
      <c r="B143" t="s">
        <v>7</v>
      </c>
      <c r="C143" t="s">
        <v>63</v>
      </c>
      <c r="D143">
        <v>-209</v>
      </c>
      <c r="E143">
        <v>1643.66</v>
      </c>
      <c r="F143" s="3"/>
      <c r="G143" s="3"/>
      <c r="H143" s="3"/>
      <c r="I143" s="3"/>
      <c r="J143" s="3">
        <f>D143</f>
        <v>-209</v>
      </c>
      <c r="K143" s="3"/>
      <c r="L143" s="3"/>
      <c r="M143" s="3"/>
      <c r="N143" s="3"/>
      <c r="O143" s="3"/>
      <c r="P143" s="3"/>
    </row>
    <row r="144" spans="1:16" x14ac:dyDescent="0.25">
      <c r="A144" s="14">
        <v>44805</v>
      </c>
      <c r="B144" t="s">
        <v>6</v>
      </c>
      <c r="C144" t="s">
        <v>159</v>
      </c>
      <c r="D144">
        <v>852.66</v>
      </c>
      <c r="E144">
        <v>1852.66</v>
      </c>
      <c r="F144" s="3"/>
      <c r="H144" s="3">
        <f>D144</f>
        <v>852.66</v>
      </c>
      <c r="I144" s="3"/>
      <c r="J144" s="3"/>
      <c r="K144" s="3"/>
      <c r="L144" s="3"/>
      <c r="M144" s="3"/>
      <c r="N144" s="3"/>
      <c r="O144" s="3"/>
      <c r="P144" s="3"/>
    </row>
    <row r="145" spans="1:16" x14ac:dyDescent="0.25">
      <c r="A145" s="14">
        <v>44804</v>
      </c>
      <c r="C145" t="s">
        <v>61</v>
      </c>
      <c r="D145">
        <v>-1121.5</v>
      </c>
      <c r="E145">
        <v>1000</v>
      </c>
      <c r="F145" s="3"/>
      <c r="G145" s="3">
        <f>D145</f>
        <v>-1121.5</v>
      </c>
      <c r="H145" s="3"/>
      <c r="I145" s="3"/>
      <c r="J145" s="3"/>
      <c r="K145" s="3"/>
      <c r="L145" s="3"/>
      <c r="M145" s="3"/>
      <c r="N145" s="3"/>
      <c r="O145" s="3"/>
      <c r="P145" s="3"/>
    </row>
    <row r="146" spans="1:16" x14ac:dyDescent="0.25">
      <c r="A146" s="14">
        <v>44804</v>
      </c>
      <c r="B146" t="s">
        <v>5</v>
      </c>
      <c r="C146" t="s">
        <v>160</v>
      </c>
      <c r="D146">
        <v>-3.5</v>
      </c>
      <c r="E146">
        <v>2121.5</v>
      </c>
      <c r="F146" s="3"/>
      <c r="G146" s="3"/>
      <c r="H146" s="3"/>
      <c r="I146" s="3">
        <f>D146</f>
        <v>-3.5</v>
      </c>
      <c r="J146" s="3"/>
      <c r="K146" s="3"/>
      <c r="L146" s="3"/>
      <c r="M146" s="3"/>
      <c r="N146" s="3"/>
      <c r="O146" s="3"/>
      <c r="P146" s="3"/>
    </row>
    <row r="147" spans="1:16" x14ac:dyDescent="0.25">
      <c r="A147" s="14">
        <v>44804</v>
      </c>
      <c r="B147" t="s">
        <v>6</v>
      </c>
      <c r="C147" t="s">
        <v>161</v>
      </c>
      <c r="D147">
        <v>1125</v>
      </c>
      <c r="E147">
        <v>2125</v>
      </c>
      <c r="F147" s="3"/>
      <c r="G147" s="3"/>
      <c r="H147" s="3">
        <f>D147</f>
        <v>1125</v>
      </c>
      <c r="I147" s="3"/>
      <c r="J147" s="3"/>
      <c r="K147" s="3"/>
      <c r="L147" s="3"/>
      <c r="M147" s="3"/>
      <c r="N147" s="3"/>
      <c r="O147" s="3"/>
      <c r="P147" s="3"/>
    </row>
    <row r="148" spans="1:16" x14ac:dyDescent="0.25">
      <c r="A148" s="14">
        <v>44799</v>
      </c>
      <c r="C148" t="s">
        <v>61</v>
      </c>
      <c r="D148">
        <v>-700</v>
      </c>
      <c r="E148">
        <v>1000</v>
      </c>
      <c r="F148" s="3"/>
      <c r="G148" s="3">
        <f>D148</f>
        <v>-700</v>
      </c>
      <c r="H148" s="3"/>
      <c r="I148" s="3"/>
      <c r="J148" s="3"/>
      <c r="K148" s="3"/>
      <c r="L148" s="3"/>
      <c r="M148" s="3"/>
      <c r="N148" s="3"/>
      <c r="O148" s="3"/>
      <c r="P148" s="3"/>
    </row>
    <row r="149" spans="1:16" x14ac:dyDescent="0.25">
      <c r="A149" s="14">
        <v>44799</v>
      </c>
      <c r="B149" t="s">
        <v>6</v>
      </c>
      <c r="C149" t="s">
        <v>162</v>
      </c>
      <c r="D149">
        <v>700</v>
      </c>
      <c r="E149">
        <v>1700</v>
      </c>
      <c r="F149" s="3"/>
      <c r="G149" s="3"/>
      <c r="H149" s="3">
        <f>D149</f>
        <v>700</v>
      </c>
      <c r="I149" s="3"/>
      <c r="J149" s="3"/>
      <c r="K149" s="3"/>
      <c r="L149" s="3"/>
      <c r="M149" s="3"/>
      <c r="N149" s="3"/>
      <c r="O149" s="3"/>
      <c r="P149" s="3"/>
    </row>
    <row r="150" spans="1:16" x14ac:dyDescent="0.25">
      <c r="A150" s="14">
        <v>44797</v>
      </c>
      <c r="C150" t="s">
        <v>61</v>
      </c>
      <c r="D150">
        <v>-1125</v>
      </c>
      <c r="E150">
        <v>1000</v>
      </c>
      <c r="F150" s="3"/>
      <c r="G150" s="3">
        <f>D150</f>
        <v>-1125</v>
      </c>
      <c r="H150" s="3"/>
      <c r="I150" s="3"/>
      <c r="J150" s="3"/>
      <c r="K150" s="3"/>
      <c r="L150" s="3"/>
      <c r="M150" s="3"/>
      <c r="N150" s="3"/>
      <c r="O150" s="3"/>
      <c r="P150" s="3"/>
    </row>
    <row r="151" spans="1:16" x14ac:dyDescent="0.25">
      <c r="A151" s="14">
        <v>44797</v>
      </c>
      <c r="B151" t="s">
        <v>6</v>
      </c>
      <c r="C151" t="s">
        <v>163</v>
      </c>
      <c r="D151">
        <v>1125</v>
      </c>
      <c r="E151">
        <v>2125</v>
      </c>
      <c r="F151" s="3"/>
      <c r="G151" s="3"/>
      <c r="H151" s="3">
        <f>D151</f>
        <v>1125</v>
      </c>
      <c r="I151" s="3"/>
      <c r="J151" s="3"/>
      <c r="K151" s="3"/>
      <c r="L151" s="3"/>
      <c r="M151" s="3"/>
      <c r="N151" s="3"/>
      <c r="O151" s="3"/>
      <c r="P151" s="3"/>
    </row>
    <row r="152" spans="1:16" x14ac:dyDescent="0.25">
      <c r="A152" s="14">
        <v>44795</v>
      </c>
      <c r="C152" t="s">
        <v>61</v>
      </c>
      <c r="D152">
        <v>-1545.83</v>
      </c>
      <c r="E152">
        <v>1000</v>
      </c>
      <c r="F152" s="3"/>
      <c r="G152" s="3">
        <f>D152</f>
        <v>-1545.83</v>
      </c>
      <c r="H152" s="3"/>
      <c r="I152" s="3"/>
      <c r="J152" s="3"/>
      <c r="K152" s="3"/>
      <c r="L152" s="3"/>
      <c r="M152" s="3"/>
      <c r="N152" s="3"/>
      <c r="O152" s="3"/>
      <c r="P152" s="3"/>
    </row>
    <row r="153" spans="1:16" x14ac:dyDescent="0.25">
      <c r="A153" s="14">
        <v>44795</v>
      </c>
      <c r="B153" t="s">
        <v>6</v>
      </c>
      <c r="C153" t="s">
        <v>164</v>
      </c>
      <c r="D153">
        <v>1545.83</v>
      </c>
      <c r="E153">
        <v>2545.83</v>
      </c>
      <c r="F153" s="3"/>
      <c r="G153" s="3"/>
      <c r="H153" s="3">
        <f>D153</f>
        <v>1545.83</v>
      </c>
      <c r="I153" s="3"/>
      <c r="J153" s="3"/>
      <c r="K153" s="3"/>
      <c r="L153" s="3"/>
      <c r="M153" s="3"/>
      <c r="N153" s="3"/>
      <c r="O153" s="3"/>
      <c r="P153" s="3"/>
    </row>
    <row r="154" spans="1:16" x14ac:dyDescent="0.25">
      <c r="A154" s="14">
        <v>44792</v>
      </c>
      <c r="C154" t="s">
        <v>61</v>
      </c>
      <c r="D154">
        <v>-700</v>
      </c>
      <c r="E154">
        <v>1000</v>
      </c>
      <c r="F154" s="3"/>
      <c r="G154" s="3">
        <f>D154</f>
        <v>-700</v>
      </c>
      <c r="H154" s="3"/>
      <c r="I154" s="3"/>
      <c r="J154" s="3"/>
      <c r="K154" s="3"/>
      <c r="L154" s="3"/>
      <c r="M154" s="3"/>
      <c r="N154" s="3"/>
      <c r="O154" s="3"/>
      <c r="P154" s="3"/>
    </row>
    <row r="155" spans="1:16" x14ac:dyDescent="0.25">
      <c r="A155" s="14">
        <v>44792</v>
      </c>
      <c r="B155" t="s">
        <v>6</v>
      </c>
      <c r="C155" t="s">
        <v>165</v>
      </c>
      <c r="D155">
        <v>700</v>
      </c>
      <c r="E155">
        <v>1700</v>
      </c>
      <c r="F155" s="3"/>
      <c r="G155" s="3"/>
      <c r="H155" s="3">
        <f>D155</f>
        <v>700</v>
      </c>
      <c r="I155" s="3"/>
      <c r="J155" s="3"/>
      <c r="K155" s="3"/>
      <c r="L155" s="3"/>
      <c r="M155" s="3"/>
      <c r="N155" s="3"/>
      <c r="O155" s="3"/>
      <c r="P155" s="3"/>
    </row>
    <row r="156" spans="1:16" x14ac:dyDescent="0.25">
      <c r="A156" s="14">
        <v>44785</v>
      </c>
      <c r="C156" t="s">
        <v>61</v>
      </c>
      <c r="D156">
        <v>-700</v>
      </c>
      <c r="E156">
        <v>1000</v>
      </c>
      <c r="F156" s="3"/>
      <c r="G156" s="3">
        <f>D156</f>
        <v>-700</v>
      </c>
      <c r="H156" s="3"/>
      <c r="I156" s="3"/>
      <c r="J156" s="3"/>
      <c r="K156" s="3"/>
      <c r="L156" s="3"/>
      <c r="M156" s="3"/>
      <c r="N156" s="3"/>
      <c r="O156" s="3"/>
      <c r="P156" s="3"/>
    </row>
    <row r="157" spans="1:16" x14ac:dyDescent="0.25">
      <c r="A157" s="14">
        <v>44785</v>
      </c>
      <c r="B157" t="s">
        <v>6</v>
      </c>
      <c r="C157" t="s">
        <v>166</v>
      </c>
      <c r="D157">
        <v>700</v>
      </c>
      <c r="E157">
        <v>1700</v>
      </c>
      <c r="F157" s="3"/>
      <c r="G157" s="3"/>
      <c r="H157" s="3">
        <f>D157</f>
        <v>700</v>
      </c>
      <c r="I157" s="3"/>
      <c r="J157" s="3"/>
      <c r="K157" s="3"/>
      <c r="L157" s="3"/>
      <c r="M157" s="3"/>
      <c r="N157" s="3"/>
      <c r="O157" s="3"/>
      <c r="P157" s="3"/>
    </row>
    <row r="158" spans="1:16" x14ac:dyDescent="0.25">
      <c r="A158" s="14">
        <v>44778</v>
      </c>
      <c r="C158" t="s">
        <v>61</v>
      </c>
      <c r="D158">
        <v>-700</v>
      </c>
      <c r="E158">
        <v>1000</v>
      </c>
      <c r="F158" s="3"/>
      <c r="G158">
        <f>D158</f>
        <v>-700</v>
      </c>
      <c r="H158" s="3"/>
      <c r="I158" s="3"/>
      <c r="J158" s="3"/>
      <c r="K158" s="3"/>
      <c r="L158" s="3"/>
      <c r="M158" s="3"/>
      <c r="N158" s="3"/>
      <c r="O158" s="3"/>
      <c r="P158" s="3"/>
    </row>
    <row r="159" spans="1:16" x14ac:dyDescent="0.25">
      <c r="A159" s="14">
        <v>44778</v>
      </c>
      <c r="B159" t="s">
        <v>6</v>
      </c>
      <c r="C159" t="s">
        <v>167</v>
      </c>
      <c r="D159">
        <v>700</v>
      </c>
      <c r="E159">
        <v>1700</v>
      </c>
      <c r="F159" s="3"/>
      <c r="G159" s="3"/>
      <c r="H159" s="3">
        <f>D159</f>
        <v>700</v>
      </c>
      <c r="I159" s="3"/>
      <c r="J159" s="3"/>
      <c r="K159" s="3"/>
      <c r="L159" s="3"/>
      <c r="M159" s="3"/>
      <c r="N159" s="3"/>
      <c r="O159" s="3"/>
      <c r="P159" s="3"/>
    </row>
    <row r="160" spans="1:16" x14ac:dyDescent="0.25">
      <c r="A160" s="14">
        <v>44774</v>
      </c>
      <c r="C160" t="s">
        <v>61</v>
      </c>
      <c r="D160">
        <v>-1977.66</v>
      </c>
      <c r="E160">
        <v>1000</v>
      </c>
      <c r="F160" s="3"/>
      <c r="G160" s="3">
        <f>D160</f>
        <v>-1977.66</v>
      </c>
      <c r="H160" s="3"/>
      <c r="I160" s="3"/>
      <c r="J160" s="3"/>
      <c r="K160" s="3"/>
      <c r="L160" s="3"/>
      <c r="M160" s="3"/>
      <c r="N160" s="3"/>
      <c r="O160" s="3"/>
      <c r="P160" s="3"/>
    </row>
    <row r="161" spans="1:16" x14ac:dyDescent="0.25">
      <c r="A161" s="14">
        <v>44774</v>
      </c>
      <c r="B161" t="s">
        <v>6</v>
      </c>
      <c r="C161" t="s">
        <v>168</v>
      </c>
      <c r="D161">
        <v>1125</v>
      </c>
      <c r="E161">
        <v>2977.66</v>
      </c>
      <c r="F161" s="3"/>
      <c r="G161" s="3"/>
      <c r="H161" s="3">
        <f t="shared" ref="H161:H162" si="15">D161</f>
        <v>1125</v>
      </c>
      <c r="I161" s="3"/>
      <c r="J161" s="3"/>
      <c r="K161" s="3"/>
      <c r="L161" s="3"/>
      <c r="M161" s="3"/>
      <c r="N161" s="3"/>
      <c r="O161" s="3"/>
      <c r="P161" s="3"/>
    </row>
    <row r="162" spans="1:16" x14ac:dyDescent="0.25">
      <c r="A162" s="14">
        <v>44774</v>
      </c>
      <c r="B162" t="s">
        <v>6</v>
      </c>
      <c r="C162" t="s">
        <v>169</v>
      </c>
      <c r="D162">
        <v>852.66</v>
      </c>
      <c r="E162">
        <v>1852.66</v>
      </c>
      <c r="F162" s="3"/>
      <c r="G162" s="3"/>
      <c r="H162" s="3">
        <f t="shared" si="15"/>
        <v>852.66</v>
      </c>
      <c r="I162" s="3"/>
      <c r="J162" s="3"/>
      <c r="K162" s="3"/>
      <c r="L162" s="3"/>
      <c r="M162" s="3"/>
      <c r="N162" s="3"/>
      <c r="O162" s="3"/>
      <c r="P162" s="3"/>
    </row>
    <row r="163" spans="1:16" x14ac:dyDescent="0.25">
      <c r="A163" s="14">
        <v>44771</v>
      </c>
      <c r="C163" t="s">
        <v>61</v>
      </c>
      <c r="D163">
        <v>-696.85</v>
      </c>
      <c r="E163">
        <v>1000</v>
      </c>
      <c r="F163" s="3"/>
      <c r="G163">
        <f>D163</f>
        <v>-696.85</v>
      </c>
      <c r="H163" s="3"/>
      <c r="I163" s="3"/>
      <c r="J163" s="3"/>
      <c r="K163" s="3"/>
      <c r="L163" s="3"/>
      <c r="M163" s="3"/>
      <c r="N163" s="3"/>
      <c r="O163" s="3"/>
      <c r="P163" s="3"/>
    </row>
    <row r="164" spans="1:16" x14ac:dyDescent="0.25">
      <c r="A164" s="14">
        <v>44771</v>
      </c>
      <c r="B164" t="s">
        <v>5</v>
      </c>
      <c r="C164" t="s">
        <v>170</v>
      </c>
      <c r="D164">
        <v>-3.15</v>
      </c>
      <c r="E164">
        <v>1696.85</v>
      </c>
      <c r="F164" s="3"/>
      <c r="G164" s="3"/>
      <c r="H164" s="3"/>
      <c r="I164" s="3">
        <f>D164</f>
        <v>-3.15</v>
      </c>
      <c r="J164" s="3"/>
      <c r="K164" s="3"/>
      <c r="L164" s="3"/>
      <c r="M164" s="3"/>
      <c r="N164" s="3"/>
      <c r="O164" s="3"/>
      <c r="P164" s="3"/>
    </row>
    <row r="165" spans="1:16" x14ac:dyDescent="0.25">
      <c r="A165" s="14">
        <v>44771</v>
      </c>
      <c r="B165" t="s">
        <v>6</v>
      </c>
      <c r="C165" t="s">
        <v>171</v>
      </c>
      <c r="D165">
        <v>700</v>
      </c>
      <c r="E165">
        <v>1700</v>
      </c>
      <c r="F165" s="3"/>
      <c r="G165" s="3"/>
      <c r="H165" s="3">
        <f>D165</f>
        <v>700</v>
      </c>
      <c r="I165" s="3"/>
      <c r="J165" s="3"/>
      <c r="K165" s="3"/>
      <c r="L165" s="3"/>
      <c r="M165" s="3"/>
      <c r="N165" s="3"/>
      <c r="O165" s="3"/>
      <c r="P165" s="3"/>
    </row>
    <row r="166" spans="1:16" x14ac:dyDescent="0.25">
      <c r="A166" s="14">
        <v>44767</v>
      </c>
      <c r="C166" t="s">
        <v>61</v>
      </c>
      <c r="D166">
        <v>-1125</v>
      </c>
      <c r="E166">
        <v>1000</v>
      </c>
      <c r="F166" s="3"/>
      <c r="G166" s="3">
        <f>D166</f>
        <v>-1125</v>
      </c>
      <c r="H166" s="3"/>
      <c r="I166" s="3"/>
      <c r="J166" s="3"/>
      <c r="K166" s="3"/>
      <c r="L166" s="3"/>
      <c r="M166" s="3"/>
      <c r="N166" s="3"/>
      <c r="O166" s="3"/>
      <c r="P166" s="3"/>
    </row>
    <row r="167" spans="1:16" x14ac:dyDescent="0.25">
      <c r="A167" s="14">
        <v>44767</v>
      </c>
      <c r="B167" t="s">
        <v>6</v>
      </c>
      <c r="C167" t="s">
        <v>172</v>
      </c>
      <c r="D167">
        <v>1125</v>
      </c>
      <c r="E167">
        <v>2125</v>
      </c>
      <c r="F167" s="3"/>
      <c r="G167" s="3"/>
      <c r="H167" s="3">
        <f>D167</f>
        <v>1125</v>
      </c>
      <c r="I167" s="3"/>
      <c r="J167" s="3"/>
      <c r="K167" s="3"/>
      <c r="L167" s="3"/>
      <c r="M167" s="3"/>
      <c r="N167" s="3"/>
      <c r="O167" s="3"/>
      <c r="P167" s="3"/>
    </row>
    <row r="168" spans="1:16" x14ac:dyDescent="0.25">
      <c r="A168" s="14">
        <v>44764</v>
      </c>
      <c r="C168" t="s">
        <v>61</v>
      </c>
      <c r="D168">
        <v>-700</v>
      </c>
      <c r="E168">
        <v>1000</v>
      </c>
      <c r="F168" s="3"/>
      <c r="G168" s="3">
        <f>D168</f>
        <v>-700</v>
      </c>
      <c r="H168" s="3"/>
      <c r="I168" s="3"/>
      <c r="J168" s="3"/>
      <c r="K168" s="3"/>
      <c r="L168" s="3"/>
      <c r="M168" s="3"/>
      <c r="N168" s="3"/>
      <c r="O168" s="3"/>
      <c r="P168" s="3"/>
    </row>
    <row r="169" spans="1:16" x14ac:dyDescent="0.25">
      <c r="A169" s="14">
        <v>44764</v>
      </c>
      <c r="B169" t="s">
        <v>6</v>
      </c>
      <c r="C169" t="s">
        <v>173</v>
      </c>
      <c r="D169">
        <v>700</v>
      </c>
      <c r="E169">
        <v>1700</v>
      </c>
      <c r="F169" s="3"/>
      <c r="G169" s="3"/>
      <c r="H169" s="3">
        <f>D169</f>
        <v>700</v>
      </c>
      <c r="I169" s="3"/>
      <c r="J169" s="3"/>
      <c r="K169" s="3"/>
      <c r="L169" s="3"/>
      <c r="M169" s="3"/>
      <c r="N169" s="3"/>
      <c r="O169" s="3"/>
      <c r="P169" s="3"/>
    </row>
    <row r="170" spans="1:16" x14ac:dyDescent="0.25">
      <c r="A170" s="14">
        <v>44762</v>
      </c>
      <c r="C170" t="s">
        <v>61</v>
      </c>
      <c r="D170">
        <v>-1545.83</v>
      </c>
      <c r="E170">
        <v>1000</v>
      </c>
      <c r="F170" s="3"/>
      <c r="G170" s="3">
        <f>D170</f>
        <v>-1545.83</v>
      </c>
      <c r="H170" s="3"/>
      <c r="I170" s="3"/>
      <c r="J170" s="3"/>
      <c r="K170" s="3"/>
      <c r="L170" s="3"/>
      <c r="M170" s="3"/>
      <c r="N170" s="3"/>
      <c r="O170" s="3"/>
      <c r="P170" s="3"/>
    </row>
    <row r="171" spans="1:16" x14ac:dyDescent="0.25">
      <c r="A171" s="14">
        <v>44762</v>
      </c>
      <c r="B171" t="s">
        <v>6</v>
      </c>
      <c r="C171" t="s">
        <v>174</v>
      </c>
      <c r="D171">
        <v>1545.83</v>
      </c>
      <c r="E171">
        <v>2545.83</v>
      </c>
      <c r="F171" s="3"/>
      <c r="G171" s="3"/>
      <c r="H171" s="3">
        <f>D171</f>
        <v>1545.83</v>
      </c>
      <c r="I171" s="3"/>
      <c r="J171" s="3"/>
      <c r="K171" s="3"/>
      <c r="L171" s="3"/>
      <c r="M171" s="3"/>
      <c r="N171" s="3"/>
      <c r="O171" s="3"/>
      <c r="P171" s="3"/>
    </row>
    <row r="172" spans="1:16" x14ac:dyDescent="0.25">
      <c r="A172" s="14">
        <v>44757</v>
      </c>
      <c r="C172" t="s">
        <v>61</v>
      </c>
      <c r="D172">
        <v>-700</v>
      </c>
      <c r="E172">
        <v>1000</v>
      </c>
      <c r="F172" s="3"/>
      <c r="G172" s="3">
        <f>D172</f>
        <v>-700</v>
      </c>
      <c r="H172" s="3"/>
      <c r="I172" s="3"/>
      <c r="J172" s="3"/>
      <c r="K172" s="3"/>
      <c r="L172" s="3"/>
      <c r="M172" s="3"/>
      <c r="N172" s="3"/>
      <c r="O172" s="3"/>
      <c r="P172" s="3"/>
    </row>
    <row r="173" spans="1:16" x14ac:dyDescent="0.25">
      <c r="A173" s="14">
        <v>44757</v>
      </c>
      <c r="B173" t="s">
        <v>6</v>
      </c>
      <c r="C173" t="s">
        <v>175</v>
      </c>
      <c r="D173">
        <v>700</v>
      </c>
      <c r="E173">
        <v>1700</v>
      </c>
      <c r="F173" s="3"/>
      <c r="G173" s="3"/>
      <c r="H173" s="3">
        <f>D173</f>
        <v>700</v>
      </c>
      <c r="I173" s="3"/>
      <c r="J173" s="3"/>
      <c r="K173" s="3"/>
      <c r="L173" s="3"/>
      <c r="M173" s="3"/>
      <c r="N173" s="3"/>
      <c r="O173" s="3"/>
      <c r="P173" s="3"/>
    </row>
    <row r="174" spans="1:16" x14ac:dyDescent="0.25">
      <c r="A174" s="14">
        <v>44750</v>
      </c>
      <c r="C174" t="s">
        <v>61</v>
      </c>
      <c r="D174">
        <v>-1100.69</v>
      </c>
      <c r="E174">
        <v>1000</v>
      </c>
      <c r="F174" s="3"/>
      <c r="G174" s="3">
        <f>D174</f>
        <v>-1100.69</v>
      </c>
      <c r="H174" s="3"/>
      <c r="I174" s="3"/>
      <c r="J174" s="3"/>
      <c r="K174" s="3"/>
      <c r="L174" s="3"/>
      <c r="M174" s="3"/>
      <c r="N174" s="3"/>
      <c r="O174" s="3"/>
      <c r="P174" s="3"/>
    </row>
    <row r="175" spans="1:16" x14ac:dyDescent="0.25">
      <c r="A175" s="14">
        <v>44750</v>
      </c>
      <c r="B175" t="s">
        <v>6</v>
      </c>
      <c r="C175" t="s">
        <v>176</v>
      </c>
      <c r="D175">
        <v>700</v>
      </c>
      <c r="E175">
        <v>2100.69</v>
      </c>
      <c r="F175" s="3"/>
      <c r="G175" s="3"/>
      <c r="H175" s="3">
        <f>D175</f>
        <v>700</v>
      </c>
      <c r="I175" s="3"/>
      <c r="J175" s="3"/>
      <c r="K175" s="3"/>
      <c r="L175" s="3"/>
      <c r="M175" s="3"/>
      <c r="N175" s="3"/>
      <c r="O175" s="3"/>
      <c r="P175" s="3"/>
    </row>
    <row r="176" spans="1:16" x14ac:dyDescent="0.25">
      <c r="A176" s="14">
        <v>44750</v>
      </c>
      <c r="B176" t="s">
        <v>6</v>
      </c>
      <c r="C176" t="s">
        <v>177</v>
      </c>
      <c r="D176">
        <v>400.69</v>
      </c>
      <c r="E176">
        <v>1400.69</v>
      </c>
      <c r="F176" s="3"/>
      <c r="G176" s="3"/>
      <c r="H176" s="3">
        <f>D176</f>
        <v>400.69</v>
      </c>
      <c r="I176" s="3"/>
      <c r="J176" s="3"/>
      <c r="K176" s="3"/>
      <c r="L176" s="3"/>
      <c r="M176" s="3"/>
      <c r="N176" s="3"/>
      <c r="O176" s="3"/>
      <c r="P176" s="3"/>
    </row>
    <row r="177" spans="1:16" x14ac:dyDescent="0.25">
      <c r="A177" s="14">
        <v>44747</v>
      </c>
      <c r="C177" t="s">
        <v>61</v>
      </c>
      <c r="D177">
        <v>-8.39</v>
      </c>
      <c r="E177">
        <v>1000</v>
      </c>
      <c r="F177" s="3"/>
      <c r="G177">
        <f>D177</f>
        <v>-8.39</v>
      </c>
      <c r="H177" s="3"/>
      <c r="I177" s="3"/>
      <c r="J177" s="3"/>
      <c r="K177" s="3"/>
      <c r="L177" s="3"/>
      <c r="M177" s="3"/>
      <c r="N177" s="3"/>
      <c r="O177" s="3"/>
      <c r="P177" s="3"/>
    </row>
    <row r="178" spans="1:16" x14ac:dyDescent="0.25">
      <c r="A178" s="14">
        <v>44747</v>
      </c>
      <c r="B178" t="s">
        <v>6</v>
      </c>
      <c r="C178" t="s">
        <v>178</v>
      </c>
      <c r="D178">
        <v>8.39</v>
      </c>
      <c r="E178">
        <v>1008.39</v>
      </c>
      <c r="F178" s="3"/>
      <c r="G178" s="3"/>
      <c r="H178" s="3">
        <f>D178</f>
        <v>8.39</v>
      </c>
      <c r="I178" s="3"/>
      <c r="J178" s="3"/>
      <c r="K178" s="3"/>
      <c r="L178" s="3"/>
      <c r="M178" s="3"/>
      <c r="N178" s="3"/>
      <c r="O178" s="3"/>
      <c r="P178" s="3"/>
    </row>
    <row r="179" spans="1:16" x14ac:dyDescent="0.25">
      <c r="A179" s="14">
        <v>44746</v>
      </c>
      <c r="C179" t="s">
        <v>61</v>
      </c>
      <c r="D179">
        <v>-5.88</v>
      </c>
      <c r="E179">
        <v>1000</v>
      </c>
      <c r="F179" s="3"/>
      <c r="G179" s="3">
        <f>D179</f>
        <v>-5.88</v>
      </c>
      <c r="H179" s="3"/>
      <c r="I179" s="3"/>
      <c r="J179" s="3"/>
      <c r="K179" s="3"/>
      <c r="L179" s="3"/>
      <c r="M179" s="3"/>
      <c r="N179" s="3"/>
      <c r="O179" s="3"/>
      <c r="P179" s="3"/>
    </row>
    <row r="180" spans="1:16" x14ac:dyDescent="0.25">
      <c r="A180" s="14">
        <v>44746</v>
      </c>
      <c r="B180" t="s">
        <v>8</v>
      </c>
      <c r="C180" t="s">
        <v>64</v>
      </c>
      <c r="D180">
        <v>-381.29</v>
      </c>
      <c r="E180">
        <v>1005.88</v>
      </c>
      <c r="F180" s="3"/>
      <c r="G180" s="3"/>
      <c r="H180" s="3"/>
      <c r="I180" s="3"/>
      <c r="J180" s="3"/>
      <c r="K180" s="3"/>
      <c r="L180" s="3"/>
      <c r="M180" s="3">
        <f>D180</f>
        <v>-381.29</v>
      </c>
      <c r="N180" s="3"/>
      <c r="O180" s="3"/>
      <c r="P180" s="3"/>
    </row>
    <row r="181" spans="1:16" x14ac:dyDescent="0.25">
      <c r="A181" s="14">
        <v>44746</v>
      </c>
      <c r="B181" t="s">
        <v>6</v>
      </c>
      <c r="C181" t="s">
        <v>179</v>
      </c>
      <c r="D181">
        <v>387.17</v>
      </c>
      <c r="E181">
        <v>1387.17</v>
      </c>
      <c r="F181" s="3"/>
      <c r="G181" s="3"/>
      <c r="H181" s="3">
        <f>D181</f>
        <v>387.17</v>
      </c>
      <c r="I181" s="3"/>
      <c r="J181" s="3"/>
      <c r="K181" s="3"/>
      <c r="L181" s="3"/>
      <c r="M181" s="3"/>
      <c r="N181" s="3"/>
      <c r="O181" s="3"/>
      <c r="P181" s="3"/>
    </row>
    <row r="182" spans="1:16" x14ac:dyDescent="0.25">
      <c r="A182" s="14">
        <v>44743</v>
      </c>
      <c r="C182" t="s">
        <v>61</v>
      </c>
      <c r="D182">
        <v>-1552.66</v>
      </c>
      <c r="E182">
        <v>1000</v>
      </c>
      <c r="F182" s="3"/>
      <c r="G182">
        <f>D182</f>
        <v>-1552.66</v>
      </c>
      <c r="H182" s="3"/>
      <c r="I182" s="3"/>
      <c r="J182" s="3"/>
      <c r="K182" s="3"/>
      <c r="L182" s="3"/>
      <c r="M182" s="3"/>
      <c r="N182" s="3"/>
      <c r="O182" s="3"/>
      <c r="P182" s="3"/>
    </row>
    <row r="183" spans="1:16" x14ac:dyDescent="0.25">
      <c r="A183" s="14">
        <v>44743</v>
      </c>
      <c r="B183" t="s">
        <v>6</v>
      </c>
      <c r="C183" t="s">
        <v>180</v>
      </c>
      <c r="D183">
        <v>852.66</v>
      </c>
      <c r="E183">
        <v>2552.66</v>
      </c>
      <c r="F183" s="3"/>
      <c r="G183" s="3"/>
      <c r="H183" s="3">
        <f t="shared" ref="H183:H184" si="16">D183</f>
        <v>852.66</v>
      </c>
      <c r="I183" s="3"/>
      <c r="J183" s="3"/>
      <c r="K183" s="3"/>
      <c r="L183" s="3"/>
      <c r="M183" s="3"/>
      <c r="N183" s="3"/>
      <c r="O183" s="3"/>
      <c r="P183" s="3"/>
    </row>
    <row r="184" spans="1:16" x14ac:dyDescent="0.25">
      <c r="A184" s="14">
        <v>44743</v>
      </c>
      <c r="B184" t="s">
        <v>6</v>
      </c>
      <c r="C184" t="s">
        <v>181</v>
      </c>
      <c r="D184">
        <v>700</v>
      </c>
      <c r="E184">
        <v>1700</v>
      </c>
      <c r="F184" s="3"/>
      <c r="G184" s="3"/>
      <c r="H184" s="3">
        <f t="shared" si="16"/>
        <v>700</v>
      </c>
      <c r="I184" s="3"/>
      <c r="J184" s="3"/>
      <c r="K184" s="3"/>
      <c r="L184" s="3"/>
      <c r="M184" s="3"/>
      <c r="N184" s="3"/>
      <c r="O184" s="3"/>
      <c r="P184" s="3"/>
    </row>
    <row r="185" spans="1:16" x14ac:dyDescent="0.25">
      <c r="A185" s="14">
        <v>44742</v>
      </c>
      <c r="B185" t="s">
        <v>5</v>
      </c>
      <c r="C185" t="s">
        <v>182</v>
      </c>
      <c r="D185">
        <v>-3.5</v>
      </c>
      <c r="E185">
        <v>1000</v>
      </c>
      <c r="F185" s="3"/>
      <c r="H185" s="3"/>
      <c r="I185" s="3">
        <f>D185</f>
        <v>-3.5</v>
      </c>
      <c r="J185" s="3"/>
      <c r="K185" s="3"/>
      <c r="L185" s="3"/>
      <c r="M185" s="3"/>
      <c r="N185" s="3"/>
      <c r="O185" s="3"/>
      <c r="P185" s="3"/>
    </row>
    <row r="186" spans="1:16" x14ac:dyDescent="0.25">
      <c r="A186" s="14">
        <v>44742</v>
      </c>
      <c r="C186" t="s">
        <v>60</v>
      </c>
      <c r="D186">
        <v>3.5</v>
      </c>
      <c r="E186">
        <v>1003.5</v>
      </c>
      <c r="F186" s="3"/>
      <c r="G186" s="3">
        <f>D186</f>
        <v>3.5</v>
      </c>
      <c r="H186" s="3"/>
      <c r="I186" s="3"/>
      <c r="J186" s="3"/>
      <c r="K186" s="3"/>
      <c r="L186" s="3"/>
      <c r="M186" s="3"/>
      <c r="N186" s="3"/>
      <c r="O186" s="3"/>
      <c r="P186" s="3"/>
    </row>
    <row r="187" spans="1:16" x14ac:dyDescent="0.25">
      <c r="A187" s="14">
        <v>44736</v>
      </c>
      <c r="C187" t="s">
        <v>61</v>
      </c>
      <c r="D187">
        <v>-1825</v>
      </c>
      <c r="E187">
        <v>1000</v>
      </c>
      <c r="F187" s="3"/>
      <c r="G187" s="3">
        <f>D187</f>
        <v>-1825</v>
      </c>
      <c r="H187" s="3"/>
      <c r="I187" s="3"/>
      <c r="J187" s="3"/>
      <c r="K187" s="3"/>
      <c r="L187" s="3"/>
      <c r="M187" s="3"/>
      <c r="N187" s="3"/>
      <c r="O187" s="3"/>
      <c r="P187" s="3"/>
    </row>
    <row r="188" spans="1:16" x14ac:dyDescent="0.25">
      <c r="A188" s="14">
        <v>44736</v>
      </c>
      <c r="B188" t="s">
        <v>6</v>
      </c>
      <c r="C188" t="s">
        <v>183</v>
      </c>
      <c r="D188">
        <v>1125</v>
      </c>
      <c r="E188">
        <v>2825</v>
      </c>
      <c r="F188" s="3"/>
      <c r="G188" s="3"/>
      <c r="H188" s="3">
        <f t="shared" ref="H188:H189" si="17">D188</f>
        <v>1125</v>
      </c>
      <c r="I188" s="3"/>
      <c r="J188" s="3"/>
      <c r="K188" s="3"/>
      <c r="L188" s="3"/>
      <c r="M188" s="3"/>
      <c r="N188" s="3"/>
      <c r="O188" s="3"/>
      <c r="P188" s="3"/>
    </row>
    <row r="189" spans="1:16" x14ac:dyDescent="0.25">
      <c r="A189" s="14">
        <v>44736</v>
      </c>
      <c r="B189" t="s">
        <v>6</v>
      </c>
      <c r="C189" t="s">
        <v>184</v>
      </c>
      <c r="D189">
        <v>700</v>
      </c>
      <c r="E189">
        <v>1700</v>
      </c>
      <c r="F189" s="3"/>
      <c r="G189" s="3"/>
      <c r="H189" s="3">
        <f t="shared" si="17"/>
        <v>700</v>
      </c>
      <c r="I189" s="3"/>
      <c r="J189" s="3"/>
      <c r="K189" s="3"/>
      <c r="L189" s="3"/>
      <c r="M189" s="3"/>
      <c r="N189" s="3"/>
      <c r="O189" s="3"/>
      <c r="P189" s="3"/>
    </row>
    <row r="190" spans="1:16" x14ac:dyDescent="0.25">
      <c r="A190" s="14">
        <v>44734</v>
      </c>
      <c r="C190" t="s">
        <v>61</v>
      </c>
      <c r="D190">
        <v>-1125</v>
      </c>
      <c r="E190">
        <v>1000</v>
      </c>
      <c r="F190" s="3"/>
      <c r="G190" s="3">
        <f>D190</f>
        <v>-1125</v>
      </c>
      <c r="H190" s="3"/>
      <c r="I190" s="3"/>
      <c r="J190" s="3"/>
      <c r="K190" s="3"/>
      <c r="L190" s="3"/>
      <c r="M190" s="3"/>
      <c r="N190" s="3"/>
      <c r="O190" s="3"/>
      <c r="P190" s="3"/>
    </row>
    <row r="191" spans="1:16" x14ac:dyDescent="0.25">
      <c r="A191" s="14">
        <v>44734</v>
      </c>
      <c r="B191" t="s">
        <v>6</v>
      </c>
      <c r="C191" t="s">
        <v>185</v>
      </c>
      <c r="D191">
        <v>1125</v>
      </c>
      <c r="E191">
        <v>2125</v>
      </c>
      <c r="F191" s="3"/>
      <c r="G191" s="3"/>
      <c r="H191" s="3">
        <f>D191</f>
        <v>1125</v>
      </c>
      <c r="I191" s="3"/>
      <c r="J191" s="3"/>
      <c r="K191" s="3"/>
      <c r="L191" s="3"/>
      <c r="M191" s="3"/>
      <c r="N191" s="3"/>
      <c r="O191" s="3"/>
      <c r="P191" s="3"/>
    </row>
    <row r="192" spans="1:16" x14ac:dyDescent="0.25">
      <c r="A192" s="14">
        <v>44732</v>
      </c>
      <c r="C192" t="s">
        <v>61</v>
      </c>
      <c r="D192">
        <v>-1545.83</v>
      </c>
      <c r="E192">
        <v>1000</v>
      </c>
      <c r="F192" s="3"/>
      <c r="G192" s="3">
        <f>D192</f>
        <v>-1545.83</v>
      </c>
      <c r="H192" s="3"/>
      <c r="I192" s="3"/>
      <c r="J192" s="3"/>
      <c r="K192" s="3"/>
      <c r="L192" s="3"/>
      <c r="M192" s="3"/>
      <c r="N192" s="3"/>
      <c r="O192" s="3"/>
      <c r="P192" s="3"/>
    </row>
    <row r="193" spans="1:16" x14ac:dyDescent="0.25">
      <c r="A193" s="14">
        <v>44732</v>
      </c>
      <c r="B193" t="s">
        <v>6</v>
      </c>
      <c r="C193" t="s">
        <v>186</v>
      </c>
      <c r="D193">
        <v>1545.83</v>
      </c>
      <c r="E193">
        <v>2545.83</v>
      </c>
      <c r="F193" s="3"/>
      <c r="G193" s="3"/>
      <c r="H193" s="3">
        <f>D193</f>
        <v>1545.83</v>
      </c>
      <c r="I193" s="3"/>
      <c r="J193" s="3"/>
      <c r="K193" s="3"/>
      <c r="L193" s="3"/>
      <c r="M193" s="3"/>
      <c r="N193" s="3"/>
      <c r="O193" s="3"/>
      <c r="P193" s="3"/>
    </row>
    <row r="194" spans="1:16" x14ac:dyDescent="0.25">
      <c r="A194" s="14">
        <v>44729</v>
      </c>
      <c r="C194" t="s">
        <v>61</v>
      </c>
      <c r="D194">
        <v>-700</v>
      </c>
      <c r="E194">
        <v>1000</v>
      </c>
      <c r="F194" s="3"/>
      <c r="G194" s="3">
        <f>D194</f>
        <v>-700</v>
      </c>
      <c r="H194" s="3"/>
      <c r="I194" s="3"/>
      <c r="J194" s="3"/>
      <c r="K194" s="3"/>
      <c r="L194" s="3"/>
      <c r="M194" s="3"/>
      <c r="N194" s="3"/>
      <c r="O194" s="3"/>
      <c r="P194" s="3"/>
    </row>
    <row r="195" spans="1:16" x14ac:dyDescent="0.25">
      <c r="A195" s="14">
        <v>44729</v>
      </c>
      <c r="B195" t="s">
        <v>6</v>
      </c>
      <c r="C195" t="s">
        <v>187</v>
      </c>
      <c r="D195">
        <v>700</v>
      </c>
      <c r="E195">
        <v>1700</v>
      </c>
      <c r="F195" s="3"/>
      <c r="G195" s="3"/>
      <c r="H195" s="3">
        <f>D195</f>
        <v>700</v>
      </c>
      <c r="I195" s="3"/>
      <c r="J195" s="3"/>
      <c r="K195" s="3"/>
      <c r="L195" s="3"/>
      <c r="M195" s="3"/>
      <c r="N195" s="3"/>
      <c r="O195" s="3"/>
      <c r="P195" s="3"/>
    </row>
    <row r="196" spans="1:16" x14ac:dyDescent="0.25">
      <c r="A196" s="14">
        <v>44722</v>
      </c>
      <c r="C196" t="s">
        <v>61</v>
      </c>
      <c r="D196">
        <v>-700</v>
      </c>
      <c r="E196">
        <v>1000</v>
      </c>
      <c r="F196" s="3"/>
      <c r="G196" s="3">
        <f>D196</f>
        <v>-700</v>
      </c>
      <c r="H196" s="3"/>
      <c r="I196" s="3"/>
      <c r="J196" s="3"/>
      <c r="K196" s="3"/>
      <c r="L196" s="3"/>
      <c r="M196" s="3"/>
      <c r="N196" s="3"/>
      <c r="O196" s="3"/>
      <c r="P196" s="3"/>
    </row>
    <row r="197" spans="1:16" x14ac:dyDescent="0.25">
      <c r="A197" s="14">
        <v>44722</v>
      </c>
      <c r="B197" t="s">
        <v>6</v>
      </c>
      <c r="C197" t="s">
        <v>188</v>
      </c>
      <c r="D197">
        <v>700</v>
      </c>
      <c r="E197">
        <v>1700</v>
      </c>
      <c r="F197" s="3"/>
      <c r="G197" s="3"/>
      <c r="H197" s="3">
        <f>D197</f>
        <v>700</v>
      </c>
      <c r="I197" s="3"/>
      <c r="J197" s="3"/>
      <c r="K197" s="3"/>
      <c r="L197" s="3"/>
      <c r="M197" s="3"/>
      <c r="N197" s="3"/>
      <c r="O197" s="3"/>
      <c r="P197" s="3"/>
    </row>
    <row r="198" spans="1:16" x14ac:dyDescent="0.25">
      <c r="A198" s="14">
        <v>44718</v>
      </c>
      <c r="C198" t="s">
        <v>61</v>
      </c>
      <c r="D198">
        <v>-700</v>
      </c>
      <c r="E198">
        <v>1000</v>
      </c>
      <c r="F198" s="3"/>
      <c r="G198" s="3">
        <f>D198</f>
        <v>-700</v>
      </c>
      <c r="H198" s="3"/>
      <c r="I198" s="3"/>
      <c r="J198" s="3"/>
      <c r="K198" s="3"/>
      <c r="L198" s="3"/>
      <c r="M198" s="3"/>
      <c r="N198" s="3"/>
      <c r="O198" s="3"/>
      <c r="P198" s="3"/>
    </row>
    <row r="199" spans="1:16" x14ac:dyDescent="0.25">
      <c r="A199" s="14">
        <v>44718</v>
      </c>
      <c r="B199" t="s">
        <v>6</v>
      </c>
      <c r="C199" t="s">
        <v>189</v>
      </c>
      <c r="D199">
        <v>700</v>
      </c>
      <c r="E199">
        <v>1700</v>
      </c>
      <c r="F199" s="3"/>
      <c r="G199" s="3"/>
      <c r="H199" s="3">
        <f>D199</f>
        <v>700</v>
      </c>
      <c r="I199" s="3"/>
      <c r="J199" s="3"/>
      <c r="K199" s="3"/>
      <c r="L199" s="3"/>
      <c r="M199" s="3"/>
      <c r="N199" s="3"/>
      <c r="O199" s="3"/>
      <c r="P199" s="3"/>
    </row>
    <row r="200" spans="1:16" x14ac:dyDescent="0.25">
      <c r="A200" s="14">
        <v>44713</v>
      </c>
      <c r="C200" t="s">
        <v>61</v>
      </c>
      <c r="D200">
        <v>-643.66</v>
      </c>
      <c r="E200">
        <v>1000</v>
      </c>
      <c r="F200" s="3"/>
      <c r="G200" s="3">
        <f>D200</f>
        <v>-643.66</v>
      </c>
      <c r="H200" s="3"/>
      <c r="I200" s="3"/>
      <c r="J200" s="3"/>
      <c r="K200" s="3"/>
      <c r="L200" s="3"/>
      <c r="M200" s="3"/>
      <c r="N200" s="3"/>
      <c r="O200" s="3"/>
      <c r="P200" s="3"/>
    </row>
    <row r="201" spans="1:16" x14ac:dyDescent="0.25">
      <c r="A201" s="14">
        <v>44713</v>
      </c>
      <c r="B201" t="s">
        <v>7</v>
      </c>
      <c r="C201" t="s">
        <v>63</v>
      </c>
      <c r="D201">
        <v>-209</v>
      </c>
      <c r="E201">
        <v>1643.66</v>
      </c>
      <c r="F201" s="3"/>
      <c r="G201" s="3"/>
      <c r="H201" s="3"/>
      <c r="I201" s="3"/>
      <c r="J201" s="3">
        <f>D201</f>
        <v>-209</v>
      </c>
      <c r="K201" s="3"/>
      <c r="L201" s="3"/>
      <c r="M201" s="3"/>
      <c r="N201" s="3"/>
      <c r="O201" s="3"/>
      <c r="P201" s="3"/>
    </row>
    <row r="202" spans="1:16" x14ac:dyDescent="0.25">
      <c r="A202" s="14">
        <v>44713</v>
      </c>
      <c r="B202" t="s">
        <v>6</v>
      </c>
      <c r="C202" t="s">
        <v>190</v>
      </c>
      <c r="D202">
        <v>852.66</v>
      </c>
      <c r="E202">
        <v>1852.66</v>
      </c>
      <c r="F202" s="3"/>
      <c r="G202" s="3"/>
      <c r="H202" s="3">
        <f>D202</f>
        <v>852.66</v>
      </c>
      <c r="I202" s="3"/>
      <c r="J202" s="3"/>
      <c r="K202" s="3"/>
      <c r="L202" s="3"/>
      <c r="M202" s="3"/>
      <c r="N202" s="3"/>
      <c r="O202" s="3"/>
      <c r="P202" s="3"/>
    </row>
    <row r="203" spans="1:16" x14ac:dyDescent="0.25">
      <c r="A203" s="14">
        <v>44712</v>
      </c>
      <c r="B203" t="s">
        <v>5</v>
      </c>
      <c r="C203" t="s">
        <v>191</v>
      </c>
      <c r="D203">
        <v>-3.85</v>
      </c>
      <c r="E203">
        <v>1000</v>
      </c>
      <c r="F203" s="3"/>
      <c r="G203" s="3"/>
      <c r="H203" s="3"/>
      <c r="I203" s="3">
        <f>D203</f>
        <v>-3.85</v>
      </c>
      <c r="J203" s="3"/>
      <c r="K203" s="3"/>
      <c r="L203" s="3"/>
      <c r="M203" s="3"/>
      <c r="N203" s="3"/>
      <c r="O203" s="3"/>
      <c r="P203" s="3"/>
    </row>
    <row r="204" spans="1:16" x14ac:dyDescent="0.25">
      <c r="A204" s="14">
        <v>44712</v>
      </c>
      <c r="C204" t="s">
        <v>60</v>
      </c>
      <c r="D204">
        <v>3.85</v>
      </c>
      <c r="E204">
        <v>1003.85</v>
      </c>
      <c r="F204" s="3"/>
      <c r="G204" s="3">
        <f>D204</f>
        <v>3.85</v>
      </c>
      <c r="H204" s="3"/>
      <c r="I204" s="3"/>
      <c r="J204" s="3"/>
      <c r="K204" s="3"/>
      <c r="L204" s="3"/>
      <c r="M204" s="3"/>
      <c r="N204" s="3"/>
      <c r="O204" s="3"/>
      <c r="P204" s="3"/>
    </row>
    <row r="205" spans="1:16" x14ac:dyDescent="0.25">
      <c r="A205" s="14">
        <v>44708</v>
      </c>
      <c r="C205" t="s">
        <v>61</v>
      </c>
      <c r="D205">
        <v>-700</v>
      </c>
      <c r="E205">
        <v>1000</v>
      </c>
      <c r="F205" s="3"/>
      <c r="G205">
        <f>D205</f>
        <v>-700</v>
      </c>
      <c r="H205" s="3"/>
      <c r="I205" s="3"/>
      <c r="J205" s="3"/>
      <c r="K205" s="3"/>
      <c r="L205" s="3"/>
      <c r="M205" s="3"/>
      <c r="N205" s="3"/>
      <c r="O205" s="3"/>
      <c r="P205" s="3"/>
    </row>
    <row r="206" spans="1:16" x14ac:dyDescent="0.25">
      <c r="A206" s="14">
        <v>44708</v>
      </c>
      <c r="B206" t="s">
        <v>6</v>
      </c>
      <c r="C206" t="s">
        <v>192</v>
      </c>
      <c r="D206">
        <v>700</v>
      </c>
      <c r="E206">
        <v>1700</v>
      </c>
      <c r="F206" s="3"/>
      <c r="G206" s="3"/>
      <c r="H206" s="3">
        <f>D206</f>
        <v>700</v>
      </c>
      <c r="I206" s="3"/>
      <c r="J206" s="3"/>
      <c r="K206" s="3"/>
      <c r="L206" s="3"/>
      <c r="M206" s="3"/>
      <c r="N206" s="3"/>
      <c r="O206" s="3"/>
      <c r="P206" s="3"/>
    </row>
    <row r="207" spans="1:16" x14ac:dyDescent="0.25">
      <c r="A207" s="14">
        <v>44705</v>
      </c>
      <c r="C207" t="s">
        <v>61</v>
      </c>
      <c r="D207">
        <v>-1125</v>
      </c>
      <c r="E207">
        <v>1000</v>
      </c>
      <c r="F207" s="3"/>
      <c r="G207" s="3">
        <f>D207</f>
        <v>-1125</v>
      </c>
      <c r="H207" s="3"/>
      <c r="I207" s="3"/>
      <c r="J207" s="3"/>
      <c r="K207" s="3"/>
      <c r="L207" s="3"/>
      <c r="M207" s="3"/>
      <c r="N207" s="3"/>
      <c r="O207" s="3"/>
      <c r="P207" s="3"/>
    </row>
    <row r="208" spans="1:16" x14ac:dyDescent="0.25">
      <c r="A208" s="14">
        <v>44705</v>
      </c>
      <c r="B208" t="s">
        <v>6</v>
      </c>
      <c r="C208" t="s">
        <v>193</v>
      </c>
      <c r="D208">
        <v>1125</v>
      </c>
      <c r="E208">
        <v>2125</v>
      </c>
      <c r="F208" s="3"/>
      <c r="H208" s="3">
        <f>D208</f>
        <v>1125</v>
      </c>
      <c r="I208" s="3"/>
      <c r="J208" s="3"/>
      <c r="K208" s="3"/>
      <c r="L208" s="3"/>
      <c r="M208" s="3"/>
      <c r="N208" s="3"/>
      <c r="O208" s="3"/>
      <c r="P208" s="3"/>
    </row>
    <row r="209" spans="1:16" x14ac:dyDescent="0.25">
      <c r="A209" s="14">
        <v>44704</v>
      </c>
      <c r="C209" t="s">
        <v>61</v>
      </c>
      <c r="D209">
        <v>-1125</v>
      </c>
      <c r="E209">
        <v>1000</v>
      </c>
      <c r="F209" s="3"/>
      <c r="G209" s="3">
        <f>D209</f>
        <v>-1125</v>
      </c>
      <c r="H209" s="3"/>
      <c r="I209" s="3"/>
      <c r="J209" s="3"/>
      <c r="K209" s="3"/>
      <c r="L209" s="3"/>
      <c r="M209" s="3"/>
      <c r="N209" s="3"/>
      <c r="O209" s="3"/>
      <c r="P209" s="3"/>
    </row>
    <row r="210" spans="1:16" x14ac:dyDescent="0.25">
      <c r="A210" s="14">
        <v>44704</v>
      </c>
      <c r="B210" t="s">
        <v>6</v>
      </c>
      <c r="C210" t="s">
        <v>194</v>
      </c>
      <c r="D210">
        <v>1125</v>
      </c>
      <c r="E210">
        <v>2125</v>
      </c>
      <c r="F210" s="3"/>
      <c r="G210" s="3"/>
      <c r="H210" s="3">
        <f>D210</f>
        <v>1125</v>
      </c>
      <c r="I210" s="3"/>
      <c r="J210" s="3"/>
      <c r="K210" s="3"/>
      <c r="L210" s="3"/>
      <c r="M210" s="3"/>
      <c r="N210" s="3"/>
      <c r="O210" s="3"/>
      <c r="P210" s="3"/>
    </row>
    <row r="211" spans="1:16" x14ac:dyDescent="0.25">
      <c r="A211" s="14">
        <v>44701</v>
      </c>
      <c r="C211" t="s">
        <v>61</v>
      </c>
      <c r="D211">
        <v>-2245.83</v>
      </c>
      <c r="E211">
        <v>1000</v>
      </c>
      <c r="F211" s="3"/>
      <c r="G211">
        <f>D211</f>
        <v>-2245.83</v>
      </c>
      <c r="H211" s="3"/>
      <c r="I211" s="3"/>
      <c r="J211" s="3"/>
      <c r="K211" s="3"/>
      <c r="L211" s="3"/>
      <c r="M211" s="3"/>
      <c r="N211" s="3"/>
      <c r="O211" s="3"/>
      <c r="P211" s="3"/>
    </row>
    <row r="212" spans="1:16" x14ac:dyDescent="0.25">
      <c r="A212" s="14">
        <v>44701</v>
      </c>
      <c r="B212" t="s">
        <v>6</v>
      </c>
      <c r="C212" t="s">
        <v>195</v>
      </c>
      <c r="D212">
        <v>700</v>
      </c>
      <c r="E212">
        <v>3245.83</v>
      </c>
      <c r="F212" s="3"/>
      <c r="G212" s="3"/>
      <c r="H212" s="3">
        <f t="shared" ref="H212:H213" si="18">D212</f>
        <v>700</v>
      </c>
      <c r="I212" s="3"/>
      <c r="J212" s="3"/>
      <c r="K212" s="3"/>
      <c r="L212" s="3"/>
      <c r="M212" s="3"/>
      <c r="N212" s="3"/>
      <c r="O212" s="3"/>
      <c r="P212" s="3"/>
    </row>
    <row r="213" spans="1:16" x14ac:dyDescent="0.25">
      <c r="A213" s="14">
        <v>44701</v>
      </c>
      <c r="B213" t="s">
        <v>6</v>
      </c>
      <c r="C213" t="s">
        <v>196</v>
      </c>
      <c r="D213">
        <v>1545.83</v>
      </c>
      <c r="E213">
        <v>2545.83</v>
      </c>
      <c r="F213" s="3"/>
      <c r="G213" s="3"/>
      <c r="H213" s="3">
        <f t="shared" si="18"/>
        <v>1545.83</v>
      </c>
      <c r="I213" s="3"/>
      <c r="J213" s="3"/>
      <c r="K213" s="3"/>
      <c r="L213" s="3"/>
      <c r="M213" s="3"/>
      <c r="N213" s="3"/>
      <c r="O213" s="3"/>
      <c r="P213" s="3"/>
    </row>
    <row r="214" spans="1:16" x14ac:dyDescent="0.25">
      <c r="A214" s="14">
        <v>44694</v>
      </c>
      <c r="C214" t="s">
        <v>61</v>
      </c>
      <c r="D214">
        <v>-700</v>
      </c>
      <c r="E214">
        <v>1000</v>
      </c>
      <c r="F214" s="3"/>
      <c r="G214" s="3">
        <f>D214</f>
        <v>-700</v>
      </c>
      <c r="H214" s="3"/>
      <c r="I214" s="3"/>
      <c r="J214" s="3"/>
      <c r="K214" s="3"/>
      <c r="L214" s="3"/>
      <c r="M214" s="3"/>
      <c r="N214" s="3"/>
      <c r="O214" s="3"/>
      <c r="P214" s="3"/>
    </row>
    <row r="215" spans="1:16" x14ac:dyDescent="0.25">
      <c r="A215" s="14">
        <v>44694</v>
      </c>
      <c r="B215" t="s">
        <v>6</v>
      </c>
      <c r="C215" t="s">
        <v>197</v>
      </c>
      <c r="D215">
        <v>700</v>
      </c>
      <c r="E215">
        <v>1700</v>
      </c>
      <c r="F215" s="3"/>
      <c r="G215" s="3"/>
      <c r="H215" s="3">
        <f>D215</f>
        <v>700</v>
      </c>
      <c r="I215" s="3"/>
      <c r="J215" s="3"/>
      <c r="K215" s="3"/>
      <c r="L215" s="3"/>
      <c r="M215" s="3"/>
      <c r="N215" s="3"/>
      <c r="O215" s="3"/>
      <c r="P215" s="3"/>
    </row>
    <row r="216" spans="1:16" x14ac:dyDescent="0.25">
      <c r="A216" s="14">
        <v>44687</v>
      </c>
      <c r="C216" t="s">
        <v>61</v>
      </c>
      <c r="D216">
        <v>-700</v>
      </c>
      <c r="E216">
        <v>1000</v>
      </c>
      <c r="F216" s="3"/>
      <c r="G216" s="3">
        <f>D216</f>
        <v>-700</v>
      </c>
      <c r="H216" s="3"/>
      <c r="I216" s="3"/>
      <c r="J216" s="3"/>
      <c r="K216" s="3"/>
      <c r="L216" s="3"/>
      <c r="M216" s="3"/>
      <c r="N216" s="3"/>
      <c r="O216" s="3"/>
      <c r="P216" s="3"/>
    </row>
    <row r="217" spans="1:16" x14ac:dyDescent="0.25">
      <c r="A217" s="14">
        <v>44687</v>
      </c>
      <c r="B217" t="s">
        <v>6</v>
      </c>
      <c r="C217" t="s">
        <v>198</v>
      </c>
      <c r="D217">
        <v>700</v>
      </c>
      <c r="E217">
        <v>1700</v>
      </c>
      <c r="F217" s="3"/>
      <c r="G217" s="3"/>
      <c r="H217" s="3">
        <f>D217</f>
        <v>700</v>
      </c>
      <c r="I217" s="3"/>
      <c r="J217" s="3"/>
      <c r="K217" s="3"/>
      <c r="L217" s="3"/>
      <c r="M217" s="3"/>
      <c r="N217" s="3"/>
      <c r="O217" s="3"/>
      <c r="P217" s="3"/>
    </row>
    <row r="218" spans="1:16" x14ac:dyDescent="0.25">
      <c r="A218" s="14">
        <v>44684</v>
      </c>
      <c r="C218" t="s">
        <v>61</v>
      </c>
      <c r="D218">
        <v>-852.66</v>
      </c>
      <c r="E218">
        <v>1000</v>
      </c>
      <c r="F218" s="3"/>
      <c r="G218" s="3">
        <f>D218</f>
        <v>-852.66</v>
      </c>
      <c r="H218" s="3"/>
      <c r="I218" s="3"/>
      <c r="J218" s="3"/>
      <c r="K218" s="3"/>
      <c r="L218" s="3"/>
      <c r="M218" s="3"/>
      <c r="N218" s="3"/>
      <c r="O218" s="3"/>
      <c r="P218" s="3"/>
    </row>
    <row r="219" spans="1:16" x14ac:dyDescent="0.25">
      <c r="A219" s="14">
        <v>44684</v>
      </c>
      <c r="B219" t="s">
        <v>6</v>
      </c>
      <c r="C219" t="s">
        <v>199</v>
      </c>
      <c r="D219">
        <v>852.66</v>
      </c>
      <c r="E219">
        <v>1852.66</v>
      </c>
      <c r="F219" s="3"/>
      <c r="G219" s="3"/>
      <c r="H219" s="3">
        <f>D219</f>
        <v>852.66</v>
      </c>
      <c r="I219" s="3"/>
      <c r="J219" s="3"/>
      <c r="K219" s="3"/>
      <c r="L219" s="3"/>
      <c r="M219" s="3"/>
      <c r="N219" s="3"/>
      <c r="O219" s="3"/>
      <c r="P219" s="3"/>
    </row>
    <row r="220" spans="1:16" x14ac:dyDescent="0.25">
      <c r="A220" s="14">
        <v>44680</v>
      </c>
      <c r="C220" t="s">
        <v>61</v>
      </c>
      <c r="D220">
        <v>-696.15</v>
      </c>
      <c r="E220">
        <v>1000</v>
      </c>
      <c r="F220" s="3"/>
      <c r="G220" s="3">
        <f>D220</f>
        <v>-696.15</v>
      </c>
      <c r="H220" s="3"/>
      <c r="I220" s="3"/>
      <c r="J220" s="3"/>
      <c r="K220" s="3"/>
      <c r="L220" s="3"/>
      <c r="M220" s="3"/>
      <c r="N220" s="3"/>
      <c r="O220" s="3"/>
      <c r="P220" s="3"/>
    </row>
    <row r="221" spans="1:16" x14ac:dyDescent="0.25">
      <c r="A221" s="14">
        <v>44680</v>
      </c>
      <c r="B221" t="s">
        <v>5</v>
      </c>
      <c r="C221" t="s">
        <v>200</v>
      </c>
      <c r="D221">
        <v>-3.85</v>
      </c>
      <c r="E221">
        <v>1696.15</v>
      </c>
      <c r="F221" s="3"/>
      <c r="G221" s="3"/>
      <c r="H221" s="3"/>
      <c r="I221" s="3">
        <f>D221</f>
        <v>-3.85</v>
      </c>
      <c r="J221" s="3"/>
      <c r="K221" s="3"/>
      <c r="L221" s="3"/>
      <c r="M221" s="3"/>
      <c r="N221" s="3"/>
      <c r="O221" s="3"/>
      <c r="P221" s="3"/>
    </row>
    <row r="222" spans="1:16" x14ac:dyDescent="0.25">
      <c r="A222" s="14">
        <v>44680</v>
      </c>
      <c r="B222" t="s">
        <v>6</v>
      </c>
      <c r="C222" t="s">
        <v>201</v>
      </c>
      <c r="D222">
        <v>700</v>
      </c>
      <c r="E222">
        <v>1700</v>
      </c>
      <c r="F222" s="3"/>
      <c r="G222" s="3"/>
      <c r="H222" s="3">
        <f>D222</f>
        <v>700</v>
      </c>
      <c r="I222" s="3"/>
      <c r="J222" s="3"/>
      <c r="K222" s="3"/>
      <c r="L222" s="3"/>
      <c r="M222" s="3"/>
      <c r="N222" s="3"/>
      <c r="O222" s="3"/>
      <c r="P222" s="3"/>
    </row>
    <row r="223" spans="1:16" x14ac:dyDescent="0.25">
      <c r="A223" s="14">
        <v>44677</v>
      </c>
      <c r="B223" t="s">
        <v>8</v>
      </c>
      <c r="C223" t="s">
        <v>64</v>
      </c>
      <c r="D223">
        <v>-120</v>
      </c>
      <c r="E223">
        <v>1000</v>
      </c>
      <c r="F223" s="3"/>
      <c r="G223" s="3"/>
      <c r="H223" s="3"/>
      <c r="I223" s="3"/>
      <c r="J223" s="3"/>
      <c r="K223" s="3"/>
      <c r="L223" s="3"/>
      <c r="M223" s="3">
        <f>D223</f>
        <v>-120</v>
      </c>
      <c r="N223" s="3"/>
      <c r="O223" s="3"/>
      <c r="P223" s="3"/>
    </row>
    <row r="224" spans="1:16" x14ac:dyDescent="0.25">
      <c r="A224" s="14">
        <v>44677</v>
      </c>
      <c r="B224" t="s">
        <v>8</v>
      </c>
      <c r="C224" t="s">
        <v>64</v>
      </c>
      <c r="D224">
        <v>-385</v>
      </c>
      <c r="E224">
        <v>1120</v>
      </c>
      <c r="F224" s="3"/>
      <c r="G224" s="3"/>
      <c r="H224" s="3"/>
      <c r="I224" s="3"/>
      <c r="J224" s="3"/>
      <c r="K224" s="3"/>
      <c r="L224" s="3"/>
      <c r="M224" s="3">
        <f>D224</f>
        <v>-385</v>
      </c>
      <c r="N224" s="3"/>
      <c r="O224" s="3"/>
      <c r="P224" s="3"/>
    </row>
    <row r="225" spans="1:16" x14ac:dyDescent="0.25">
      <c r="A225" s="14">
        <v>44677</v>
      </c>
      <c r="C225" t="s">
        <v>60</v>
      </c>
      <c r="D225">
        <v>505</v>
      </c>
      <c r="E225">
        <v>1505</v>
      </c>
      <c r="F225" s="3"/>
      <c r="G225" s="3">
        <f>D225</f>
        <v>505</v>
      </c>
      <c r="H225" s="3"/>
      <c r="I225" s="3"/>
      <c r="J225" s="3"/>
      <c r="K225" s="3"/>
      <c r="L225" s="3"/>
      <c r="M225" s="3"/>
      <c r="N225" s="3"/>
      <c r="O225" s="3"/>
      <c r="P225" s="3"/>
    </row>
    <row r="226" spans="1:16" x14ac:dyDescent="0.25">
      <c r="A226" s="14">
        <v>44676</v>
      </c>
      <c r="C226" t="s">
        <v>61</v>
      </c>
      <c r="D226">
        <v>-1125</v>
      </c>
      <c r="E226">
        <v>1000</v>
      </c>
      <c r="F226" s="3"/>
      <c r="G226" s="3">
        <f>D226</f>
        <v>-1125</v>
      </c>
      <c r="H226" s="3"/>
      <c r="I226" s="3"/>
      <c r="J226" s="3"/>
      <c r="K226" s="3"/>
      <c r="L226" s="3"/>
      <c r="M226" s="3"/>
      <c r="N226" s="3"/>
      <c r="O226" s="3"/>
      <c r="P226" s="3"/>
    </row>
    <row r="227" spans="1:16" x14ac:dyDescent="0.25">
      <c r="A227" s="14">
        <v>44676</v>
      </c>
      <c r="B227" t="s">
        <v>6</v>
      </c>
      <c r="C227" t="s">
        <v>202</v>
      </c>
      <c r="D227">
        <v>1125</v>
      </c>
      <c r="E227">
        <v>2125</v>
      </c>
      <c r="F227" s="3"/>
      <c r="G227" s="3"/>
      <c r="H227" s="3">
        <f>D227</f>
        <v>1125</v>
      </c>
      <c r="I227" s="3"/>
      <c r="J227" s="3"/>
      <c r="K227" s="3"/>
      <c r="L227" s="3"/>
      <c r="M227" s="3"/>
      <c r="N227" s="3"/>
      <c r="O227" s="3"/>
      <c r="P227" s="3"/>
    </row>
    <row r="228" spans="1:16" x14ac:dyDescent="0.25">
      <c r="A228" s="14">
        <v>44673</v>
      </c>
      <c r="C228" t="s">
        <v>61</v>
      </c>
      <c r="D228">
        <v>-1825</v>
      </c>
      <c r="E228">
        <v>1000</v>
      </c>
      <c r="F228" s="3"/>
      <c r="G228">
        <f>D228</f>
        <v>-1825</v>
      </c>
      <c r="H228" s="3"/>
      <c r="I228" s="3"/>
      <c r="J228" s="3"/>
      <c r="K228" s="3"/>
      <c r="L228" s="3"/>
      <c r="M228" s="3"/>
      <c r="N228" s="3"/>
      <c r="O228" s="3"/>
      <c r="P228" s="3"/>
    </row>
    <row r="229" spans="1:16" x14ac:dyDescent="0.25">
      <c r="A229" s="14">
        <v>44673</v>
      </c>
      <c r="B229" t="s">
        <v>6</v>
      </c>
      <c r="C229" t="s">
        <v>203</v>
      </c>
      <c r="D229">
        <v>700</v>
      </c>
      <c r="E229">
        <v>2825</v>
      </c>
      <c r="F229" s="3"/>
      <c r="G229" s="3"/>
      <c r="H229" s="3">
        <f>D229</f>
        <v>700</v>
      </c>
      <c r="I229" s="3"/>
      <c r="J229" s="3"/>
      <c r="K229" s="3"/>
      <c r="L229" s="3"/>
      <c r="M229" s="3"/>
      <c r="N229" s="3"/>
      <c r="O229" s="3"/>
      <c r="P229" s="3"/>
    </row>
    <row r="230" spans="1:16" x14ac:dyDescent="0.25">
      <c r="A230" s="14">
        <v>44673</v>
      </c>
      <c r="B230" t="s">
        <v>6</v>
      </c>
      <c r="C230" t="s">
        <v>204</v>
      </c>
      <c r="D230">
        <v>1125</v>
      </c>
      <c r="E230">
        <v>2125</v>
      </c>
      <c r="F230" s="3"/>
      <c r="G230" s="3"/>
      <c r="H230" s="3">
        <f>D230</f>
        <v>1125</v>
      </c>
      <c r="I230" s="3"/>
      <c r="J230" s="3"/>
      <c r="K230" s="3"/>
      <c r="L230" s="3"/>
      <c r="M230" s="3"/>
      <c r="N230" s="3"/>
      <c r="O230" s="3"/>
      <c r="P230" s="3"/>
    </row>
    <row r="231" spans="1:16" x14ac:dyDescent="0.25">
      <c r="A231" s="14">
        <v>44671</v>
      </c>
      <c r="C231" t="s">
        <v>61</v>
      </c>
      <c r="D231">
        <v>-1545.83</v>
      </c>
      <c r="E231">
        <v>1000</v>
      </c>
      <c r="F231" s="3"/>
      <c r="G231" s="3">
        <f>D231</f>
        <v>-1545.83</v>
      </c>
      <c r="H231" s="3"/>
      <c r="I231" s="3"/>
      <c r="J231" s="3"/>
      <c r="K231" s="3"/>
      <c r="L231" s="3"/>
      <c r="M231" s="3"/>
      <c r="N231" s="3"/>
      <c r="O231" s="3"/>
      <c r="P231" s="3"/>
    </row>
    <row r="232" spans="1:16" x14ac:dyDescent="0.25">
      <c r="A232" s="14">
        <v>44671</v>
      </c>
      <c r="B232" t="s">
        <v>6</v>
      </c>
      <c r="C232" t="s">
        <v>205</v>
      </c>
      <c r="D232">
        <v>1545.83</v>
      </c>
      <c r="E232">
        <v>2545.83</v>
      </c>
      <c r="F232" s="3"/>
      <c r="G232" s="3"/>
      <c r="H232" s="3">
        <f>D232</f>
        <v>1545.83</v>
      </c>
      <c r="I232" s="3"/>
      <c r="J232" s="3"/>
      <c r="K232" s="3"/>
      <c r="L232" s="3"/>
      <c r="M232" s="3"/>
      <c r="N232" s="3"/>
      <c r="O232" s="3"/>
      <c r="P232" s="3"/>
    </row>
    <row r="233" spans="1:16" x14ac:dyDescent="0.25">
      <c r="A233" s="14">
        <v>44670</v>
      </c>
      <c r="C233" t="s">
        <v>61</v>
      </c>
      <c r="D233">
        <v>-1085.1199999999999</v>
      </c>
      <c r="E233">
        <v>1000</v>
      </c>
      <c r="F233" s="3"/>
      <c r="G233" s="3">
        <f>D233</f>
        <v>-1085.1199999999999</v>
      </c>
      <c r="H233" s="3"/>
      <c r="I233" s="3"/>
      <c r="J233" s="3"/>
      <c r="K233" s="3"/>
      <c r="L233" s="3"/>
      <c r="M233" s="3"/>
      <c r="N233" s="3"/>
      <c r="O233" s="3"/>
      <c r="P233" s="3"/>
    </row>
    <row r="234" spans="1:16" x14ac:dyDescent="0.25">
      <c r="A234" s="14">
        <v>44670</v>
      </c>
      <c r="B234" t="s">
        <v>6</v>
      </c>
      <c r="C234" t="s">
        <v>206</v>
      </c>
      <c r="D234">
        <v>700</v>
      </c>
      <c r="E234">
        <v>2085.12</v>
      </c>
      <c r="F234" s="3"/>
      <c r="G234" s="3"/>
      <c r="H234" s="3">
        <f t="shared" ref="H234:H235" si="19">D234</f>
        <v>700</v>
      </c>
      <c r="I234" s="3"/>
      <c r="J234" s="3"/>
      <c r="K234" s="3"/>
      <c r="L234" s="3"/>
      <c r="M234" s="3"/>
      <c r="N234" s="3"/>
      <c r="O234" s="3"/>
      <c r="P234" s="3"/>
    </row>
    <row r="235" spans="1:16" x14ac:dyDescent="0.25">
      <c r="A235" s="14">
        <v>44670</v>
      </c>
      <c r="B235" t="s">
        <v>6</v>
      </c>
      <c r="C235" t="s">
        <v>207</v>
      </c>
      <c r="D235">
        <v>385.12</v>
      </c>
      <c r="E235">
        <v>1385.12</v>
      </c>
      <c r="F235" s="3"/>
      <c r="G235" s="3"/>
      <c r="H235" s="3">
        <f t="shared" si="19"/>
        <v>385.12</v>
      </c>
      <c r="I235" s="3"/>
      <c r="J235" s="3"/>
      <c r="K235" s="3"/>
      <c r="L235" s="3"/>
      <c r="M235" s="3"/>
      <c r="N235" s="3"/>
      <c r="O235" s="3"/>
      <c r="P235" s="3"/>
    </row>
    <row r="236" spans="1:16" x14ac:dyDescent="0.25">
      <c r="A236" s="14">
        <v>44659</v>
      </c>
      <c r="C236" t="s">
        <v>61</v>
      </c>
      <c r="D236">
        <v>-700</v>
      </c>
      <c r="E236">
        <v>1000</v>
      </c>
      <c r="F236" s="3"/>
      <c r="G236" s="3">
        <f>D236</f>
        <v>-700</v>
      </c>
      <c r="H236" s="3"/>
      <c r="I236" s="3"/>
      <c r="J236" s="3"/>
      <c r="K236" s="3"/>
      <c r="L236" s="3"/>
      <c r="M236" s="3"/>
      <c r="N236" s="3"/>
      <c r="O236" s="3"/>
      <c r="P236" s="3"/>
    </row>
    <row r="237" spans="1:16" x14ac:dyDescent="0.25">
      <c r="A237" s="14">
        <v>44659</v>
      </c>
      <c r="B237" t="s">
        <v>6</v>
      </c>
      <c r="C237" t="s">
        <v>208</v>
      </c>
      <c r="D237">
        <v>700</v>
      </c>
      <c r="E237">
        <v>1700</v>
      </c>
      <c r="F237" s="3"/>
      <c r="G237" s="3"/>
      <c r="H237" s="3">
        <f>D237</f>
        <v>700</v>
      </c>
      <c r="I237" s="3"/>
      <c r="J237" s="3"/>
      <c r="K237" s="3"/>
      <c r="L237" s="3"/>
      <c r="M237" s="3"/>
      <c r="N237" s="3"/>
      <c r="O237" s="3"/>
      <c r="P237" s="3"/>
    </row>
    <row r="238" spans="1:16" x14ac:dyDescent="0.25">
      <c r="A238" s="14">
        <v>44655</v>
      </c>
      <c r="C238" t="s">
        <v>61</v>
      </c>
      <c r="D238">
        <v>-387.17</v>
      </c>
      <c r="E238">
        <v>1000</v>
      </c>
      <c r="F238" s="3"/>
      <c r="G238" s="3">
        <f>D238</f>
        <v>-387.17</v>
      </c>
      <c r="H238" s="3"/>
      <c r="I238" s="3"/>
      <c r="J238" s="3"/>
      <c r="K238" s="3"/>
      <c r="L238" s="3"/>
      <c r="M238" s="3"/>
      <c r="N238" s="3"/>
      <c r="O238" s="3"/>
      <c r="P238" s="3"/>
    </row>
    <row r="239" spans="1:16" x14ac:dyDescent="0.25">
      <c r="A239" s="14">
        <v>44655</v>
      </c>
      <c r="B239" t="s">
        <v>6</v>
      </c>
      <c r="C239" t="s">
        <v>209</v>
      </c>
      <c r="D239">
        <v>387.17</v>
      </c>
      <c r="E239">
        <v>1387.17</v>
      </c>
      <c r="F239" s="3"/>
      <c r="G239" s="3"/>
      <c r="H239" s="3">
        <f>D239</f>
        <v>387.17</v>
      </c>
      <c r="I239" s="3"/>
      <c r="J239" s="3"/>
      <c r="K239" s="3"/>
      <c r="L239" s="3"/>
      <c r="M239" s="3"/>
      <c r="N239" s="3"/>
      <c r="O239" s="3"/>
      <c r="P239" s="3"/>
    </row>
    <row r="240" spans="1:16" x14ac:dyDescent="0.25">
      <c r="A240" s="14">
        <v>44652</v>
      </c>
      <c r="C240" t="s">
        <v>61</v>
      </c>
      <c r="D240">
        <v>-1552.66</v>
      </c>
      <c r="E240">
        <v>1000</v>
      </c>
      <c r="F240" s="3"/>
      <c r="G240" s="3">
        <f>D240</f>
        <v>-1552.66</v>
      </c>
      <c r="H240" s="3"/>
      <c r="I240" s="3"/>
      <c r="J240" s="3"/>
      <c r="K240" s="3"/>
      <c r="L240" s="3"/>
      <c r="M240" s="3"/>
      <c r="N240" s="3"/>
      <c r="O240" s="3"/>
      <c r="P240" s="3"/>
    </row>
    <row r="241" spans="1:16" x14ac:dyDescent="0.25">
      <c r="A241" s="14">
        <v>44652</v>
      </c>
      <c r="B241" t="s">
        <v>6</v>
      </c>
      <c r="C241" t="s">
        <v>210</v>
      </c>
      <c r="D241">
        <v>852.66</v>
      </c>
      <c r="E241">
        <v>2552.66</v>
      </c>
      <c r="F241" s="3"/>
      <c r="G241" s="3"/>
      <c r="H241" s="3">
        <f t="shared" ref="H241:H242" si="20">D241</f>
        <v>852.66</v>
      </c>
      <c r="I241" s="3"/>
      <c r="J241" s="3"/>
      <c r="K241" s="3"/>
      <c r="L241" s="3"/>
      <c r="M241" s="3"/>
      <c r="N241" s="3"/>
      <c r="O241" s="3"/>
      <c r="P241" s="3"/>
    </row>
    <row r="242" spans="1:16" x14ac:dyDescent="0.25">
      <c r="A242" s="14">
        <v>44652</v>
      </c>
      <c r="B242" t="s">
        <v>6</v>
      </c>
      <c r="C242" t="s">
        <v>211</v>
      </c>
      <c r="D242">
        <v>700</v>
      </c>
      <c r="E242">
        <v>1700</v>
      </c>
      <c r="F242" s="3"/>
      <c r="G242" s="3"/>
      <c r="H242" s="3">
        <f t="shared" si="20"/>
        <v>700</v>
      </c>
      <c r="I242" s="3"/>
      <c r="J242" s="3"/>
      <c r="K242" s="3"/>
      <c r="L242" s="3"/>
      <c r="M242" s="3"/>
      <c r="N242" s="3"/>
      <c r="O242" s="3"/>
      <c r="P242" s="3"/>
    </row>
    <row r="243" spans="1:16" x14ac:dyDescent="0.25">
      <c r="A243" s="1"/>
      <c r="D243" s="5" t="s">
        <v>65</v>
      </c>
      <c r="E243" s="3"/>
      <c r="F243" s="3"/>
      <c r="G243" s="4" t="s">
        <v>65</v>
      </c>
      <c r="H243" s="4" t="s">
        <v>65</v>
      </c>
      <c r="I243" s="4" t="s">
        <v>65</v>
      </c>
      <c r="J243" s="4" t="s">
        <v>65</v>
      </c>
      <c r="K243" s="4" t="s">
        <v>65</v>
      </c>
      <c r="L243" s="4" t="s">
        <v>65</v>
      </c>
      <c r="M243" s="4" t="s">
        <v>65</v>
      </c>
      <c r="N243" s="4" t="s">
        <v>65</v>
      </c>
      <c r="O243" s="4" t="s">
        <v>65</v>
      </c>
      <c r="P243" s="4"/>
    </row>
    <row r="244" spans="1:16" x14ac:dyDescent="0.25">
      <c r="A244" s="1"/>
      <c r="C244" s="2" t="s">
        <v>69</v>
      </c>
      <c r="D244" s="3">
        <f>SUM(D3:D242)</f>
        <v>0</v>
      </c>
      <c r="F244" s="3"/>
      <c r="G244" s="3">
        <f>SUM(G3:G242)</f>
        <v>-1779.300000000035</v>
      </c>
      <c r="H244" s="3">
        <f>SUM(H3:H242)</f>
        <v>97059.920000000027</v>
      </c>
      <c r="I244" s="3">
        <f>SUM(I3:I242)</f>
        <v>-43.4</v>
      </c>
      <c r="J244" s="3">
        <f>SUM(J3:J242)</f>
        <v>-836</v>
      </c>
      <c r="K244" s="3">
        <f>SUM(K3:K242)</f>
        <v>-635.29999999999995</v>
      </c>
      <c r="L244" s="3">
        <f>SUM(L3:L242)</f>
        <v>-2077.63</v>
      </c>
      <c r="M244" s="3">
        <f>SUM(M3:M242)</f>
        <v>-1688.29</v>
      </c>
      <c r="N244" s="3">
        <f t="shared" ref="N244:O244" si="21">SUM(N3:N242)</f>
        <v>-63199.6</v>
      </c>
      <c r="O244" s="3">
        <f t="shared" si="21"/>
        <v>-26800.400000000001</v>
      </c>
      <c r="P244" s="3"/>
    </row>
    <row r="245" spans="1:16" x14ac:dyDescent="0.25">
      <c r="A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x14ac:dyDescent="0.25">
      <c r="C246" s="2" t="s">
        <v>22</v>
      </c>
      <c r="D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x14ac:dyDescent="0.25">
      <c r="D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x14ac:dyDescent="0.25">
      <c r="C248" t="s">
        <v>23</v>
      </c>
      <c r="D248" s="3">
        <f>H244</f>
        <v>97059.920000000027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x14ac:dyDescent="0.25">
      <c r="C249" t="s">
        <v>67</v>
      </c>
      <c r="D249" s="3">
        <f>G244</f>
        <v>-1779.300000000035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x14ac:dyDescent="0.25">
      <c r="D250" s="4" t="s">
        <v>65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x14ac:dyDescent="0.25">
      <c r="C251" t="s">
        <v>68</v>
      </c>
      <c r="D251" s="3">
        <f>SUM(D248:D250)</f>
        <v>95280.62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x14ac:dyDescent="0.25">
      <c r="D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x14ac:dyDescent="0.25">
      <c r="C253" t="s">
        <v>24</v>
      </c>
      <c r="D253" s="3">
        <f>I244</f>
        <v>-43.4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x14ac:dyDescent="0.25">
      <c r="C254" t="s">
        <v>25</v>
      </c>
      <c r="D254" s="3">
        <f>J244</f>
        <v>-836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x14ac:dyDescent="0.25">
      <c r="C255" t="s">
        <v>26</v>
      </c>
      <c r="D255" s="3">
        <f>K244</f>
        <v>-635.29999999999995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x14ac:dyDescent="0.25">
      <c r="C256" t="s">
        <v>20</v>
      </c>
      <c r="D256" s="3">
        <f>L244</f>
        <v>-2077.63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3:16" x14ac:dyDescent="0.25">
      <c r="C257" t="s">
        <v>27</v>
      </c>
      <c r="D257" s="3">
        <f>M244</f>
        <v>-1688.29</v>
      </c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3:16" x14ac:dyDescent="0.25">
      <c r="C258" t="s">
        <v>28</v>
      </c>
      <c r="D258" s="3">
        <f>P244</f>
        <v>0</v>
      </c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3:16" x14ac:dyDescent="0.25">
      <c r="C259" t="s">
        <v>66</v>
      </c>
      <c r="D259" s="3">
        <f>N244</f>
        <v>-63199.6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3:16" x14ac:dyDescent="0.25">
      <c r="C260" t="s">
        <v>36</v>
      </c>
      <c r="D260" s="3">
        <f>O244</f>
        <v>-26800.400000000001</v>
      </c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3:16" x14ac:dyDescent="0.25">
      <c r="D261" s="4" t="s">
        <v>15</v>
      </c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3:16" x14ac:dyDescent="0.25">
      <c r="C262" t="s">
        <v>29</v>
      </c>
      <c r="D262" s="3">
        <f>SUM(D253:D261)</f>
        <v>-95280.62</v>
      </c>
    </row>
    <row r="263" spans="3:16" x14ac:dyDescent="0.25">
      <c r="D263" s="3"/>
    </row>
    <row r="264" spans="3:16" x14ac:dyDescent="0.25">
      <c r="C264" t="s">
        <v>30</v>
      </c>
      <c r="D264" s="3">
        <f>D251+D262</f>
        <v>0</v>
      </c>
    </row>
    <row r="266" spans="3:16" ht="15.75" thickBot="1" x14ac:dyDescent="0.3"/>
    <row r="267" spans="3:16" x14ac:dyDescent="0.25">
      <c r="C267" s="6" t="s">
        <v>73</v>
      </c>
      <c r="D267" s="7">
        <f>E242-D242</f>
        <v>1000</v>
      </c>
    </row>
    <row r="268" spans="3:16" x14ac:dyDescent="0.25">
      <c r="C268" s="8" t="s">
        <v>74</v>
      </c>
      <c r="D268" s="9">
        <f>E3</f>
        <v>1000</v>
      </c>
    </row>
    <row r="269" spans="3:16" x14ac:dyDescent="0.25">
      <c r="C269" s="8"/>
      <c r="D269" s="10" t="s">
        <v>15</v>
      </c>
      <c r="E269" s="3"/>
    </row>
    <row r="270" spans="3:16" ht="15.75" thickBot="1" x14ac:dyDescent="0.3">
      <c r="C270" s="11" t="s">
        <v>75</v>
      </c>
      <c r="D270" s="12">
        <f>D268-D267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8"/>
  <sheetViews>
    <sheetView workbookViewId="0">
      <pane xSplit="5" ySplit="2" topLeftCell="F96" activePane="bottomRight" state="frozen"/>
      <selection pane="topRight" activeCell="F1" sqref="F1"/>
      <selection pane="bottomLeft" activeCell="A3" sqref="A3"/>
      <selection pane="bottomRight" activeCell="I116" sqref="I116:K117"/>
    </sheetView>
  </sheetViews>
  <sheetFormatPr defaultRowHeight="15" x14ac:dyDescent="0.25"/>
  <cols>
    <col min="1" max="1" width="12.42578125" customWidth="1"/>
    <col min="3" max="3" width="28.7109375" customWidth="1"/>
    <col min="4" max="4" width="10.140625" bestFit="1" customWidth="1"/>
    <col min="5" max="5" width="9.85546875" bestFit="1" customWidth="1"/>
    <col min="7" max="7" width="9.5703125" bestFit="1" customWidth="1"/>
    <col min="8" max="8" width="8.85546875" bestFit="1" customWidth="1"/>
    <col min="9" max="10" width="9.4257812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 t="s">
        <v>13</v>
      </c>
      <c r="H1" s="2" t="s">
        <v>33</v>
      </c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 t="s">
        <v>32</v>
      </c>
      <c r="H2" s="2" t="s">
        <v>10</v>
      </c>
      <c r="I2" s="2"/>
      <c r="J2" s="2"/>
    </row>
    <row r="3" spans="1:12" x14ac:dyDescent="0.25">
      <c r="A3" s="14">
        <v>45016</v>
      </c>
      <c r="C3" t="s">
        <v>56</v>
      </c>
      <c r="D3">
        <v>696.5</v>
      </c>
      <c r="E3">
        <v>343471.33</v>
      </c>
      <c r="F3" s="3"/>
      <c r="G3" s="3">
        <f>D3</f>
        <v>696.5</v>
      </c>
      <c r="H3" s="3"/>
      <c r="I3" s="3"/>
      <c r="J3" s="3"/>
    </row>
    <row r="4" spans="1:12" x14ac:dyDescent="0.25">
      <c r="A4" s="14">
        <v>45016</v>
      </c>
      <c r="B4" t="s">
        <v>31</v>
      </c>
      <c r="C4" t="s">
        <v>55</v>
      </c>
      <c r="D4">
        <v>327.54000000000002</v>
      </c>
      <c r="E4">
        <v>342774.83</v>
      </c>
      <c r="F4" s="3"/>
      <c r="G4" s="3"/>
      <c r="H4" s="3">
        <f>D4</f>
        <v>327.54000000000002</v>
      </c>
      <c r="I4" s="3"/>
      <c r="J4" s="3"/>
    </row>
    <row r="5" spans="1:12" x14ac:dyDescent="0.25">
      <c r="A5" s="14">
        <v>45009</v>
      </c>
      <c r="C5" t="s">
        <v>56</v>
      </c>
      <c r="D5">
        <v>2950</v>
      </c>
      <c r="E5">
        <v>342447.29</v>
      </c>
      <c r="F5" s="3"/>
      <c r="G5" s="3">
        <f t="shared" ref="G4:G67" si="0">D5</f>
        <v>2950</v>
      </c>
      <c r="H5" s="3"/>
      <c r="I5" s="3"/>
      <c r="J5" s="3"/>
    </row>
    <row r="6" spans="1:12" x14ac:dyDescent="0.25">
      <c r="A6" s="14">
        <v>45005</v>
      </c>
      <c r="C6" t="s">
        <v>56</v>
      </c>
      <c r="D6">
        <v>1545.83</v>
      </c>
      <c r="E6">
        <v>339497.29</v>
      </c>
      <c r="F6" s="3"/>
      <c r="G6" s="3">
        <f t="shared" si="0"/>
        <v>1545.83</v>
      </c>
      <c r="H6" s="3"/>
      <c r="I6" s="3"/>
      <c r="J6" s="3"/>
    </row>
    <row r="7" spans="1:12" x14ac:dyDescent="0.25">
      <c r="A7" s="14">
        <v>45002</v>
      </c>
      <c r="C7" t="s">
        <v>54</v>
      </c>
      <c r="D7">
        <v>-38175</v>
      </c>
      <c r="E7">
        <v>337951.46</v>
      </c>
      <c r="F7" s="3"/>
      <c r="G7" s="3">
        <f t="shared" si="0"/>
        <v>-38175</v>
      </c>
      <c r="H7" s="3"/>
      <c r="I7" s="3"/>
      <c r="J7" s="3"/>
    </row>
    <row r="8" spans="1:12" x14ac:dyDescent="0.25">
      <c r="A8" s="14">
        <v>45001</v>
      </c>
      <c r="C8" t="s">
        <v>54</v>
      </c>
      <c r="D8">
        <v>-50000</v>
      </c>
      <c r="E8">
        <v>376126.46</v>
      </c>
      <c r="F8" s="3"/>
      <c r="G8" s="3">
        <f t="shared" si="0"/>
        <v>-50000</v>
      </c>
      <c r="H8" s="3"/>
      <c r="I8" s="3"/>
      <c r="J8" s="3"/>
    </row>
    <row r="9" spans="1:12" x14ac:dyDescent="0.25">
      <c r="A9" s="14">
        <v>44995</v>
      </c>
      <c r="C9" t="s">
        <v>56</v>
      </c>
      <c r="D9">
        <v>700</v>
      </c>
      <c r="E9">
        <v>426126.46</v>
      </c>
      <c r="F9" s="3"/>
      <c r="G9" s="3">
        <f t="shared" si="0"/>
        <v>700</v>
      </c>
      <c r="H9" s="3"/>
      <c r="I9" s="3"/>
      <c r="J9" s="3"/>
    </row>
    <row r="10" spans="1:12" x14ac:dyDescent="0.25">
      <c r="A10" s="14">
        <v>44991</v>
      </c>
      <c r="C10" t="s">
        <v>54</v>
      </c>
      <c r="D10">
        <v>-216</v>
      </c>
      <c r="E10">
        <v>425426.46</v>
      </c>
      <c r="F10" s="3"/>
      <c r="G10" s="3">
        <f t="shared" si="0"/>
        <v>-216</v>
      </c>
      <c r="H10" s="3"/>
      <c r="I10" s="3"/>
      <c r="J10" s="3"/>
    </row>
    <row r="11" spans="1:12" x14ac:dyDescent="0.25">
      <c r="A11" s="14">
        <v>44988</v>
      </c>
      <c r="C11" t="s">
        <v>56</v>
      </c>
      <c r="D11">
        <v>700</v>
      </c>
      <c r="E11">
        <v>425642.46</v>
      </c>
      <c r="F11" s="3"/>
      <c r="G11" s="3">
        <f t="shared" si="0"/>
        <v>700</v>
      </c>
      <c r="H11" s="3"/>
      <c r="I11" s="3"/>
      <c r="J11" s="3"/>
    </row>
    <row r="12" spans="1:12" x14ac:dyDescent="0.25">
      <c r="A12" s="14">
        <v>44986</v>
      </c>
      <c r="C12" t="s">
        <v>56</v>
      </c>
      <c r="D12">
        <v>57.66</v>
      </c>
      <c r="E12">
        <v>424942.46</v>
      </c>
      <c r="F12" s="3"/>
      <c r="G12" s="3">
        <f t="shared" si="0"/>
        <v>57.66</v>
      </c>
      <c r="H12" s="3"/>
      <c r="I12" s="3"/>
      <c r="J12" s="3"/>
    </row>
    <row r="13" spans="1:12" x14ac:dyDescent="0.25">
      <c r="A13" s="14">
        <v>44985</v>
      </c>
      <c r="C13" t="s">
        <v>54</v>
      </c>
      <c r="D13">
        <v>-4.55</v>
      </c>
      <c r="E13">
        <v>424884.8</v>
      </c>
      <c r="F13" s="3"/>
      <c r="G13" s="3">
        <f t="shared" si="0"/>
        <v>-4.55</v>
      </c>
      <c r="H13" s="3"/>
      <c r="I13" s="3"/>
      <c r="J13" s="3"/>
    </row>
    <row r="14" spans="1:12" x14ac:dyDescent="0.25">
      <c r="A14" s="14">
        <v>44985</v>
      </c>
      <c r="B14" t="s">
        <v>31</v>
      </c>
      <c r="C14" t="s">
        <v>70</v>
      </c>
      <c r="D14">
        <v>290.22000000000003</v>
      </c>
      <c r="E14">
        <v>424889.35</v>
      </c>
      <c r="F14" s="3"/>
      <c r="G14" s="3"/>
      <c r="H14" s="3">
        <f>D14</f>
        <v>290.22000000000003</v>
      </c>
      <c r="I14" s="3"/>
      <c r="J14" s="3"/>
    </row>
    <row r="15" spans="1:12" x14ac:dyDescent="0.25">
      <c r="A15" s="14">
        <v>44981</v>
      </c>
      <c r="C15" t="s">
        <v>56</v>
      </c>
      <c r="D15">
        <v>2950</v>
      </c>
      <c r="E15">
        <v>424599.13</v>
      </c>
      <c r="F15" s="3"/>
      <c r="G15" s="3">
        <f t="shared" si="0"/>
        <v>2950</v>
      </c>
      <c r="H15" s="3"/>
      <c r="I15" s="3"/>
      <c r="J15" s="3"/>
    </row>
    <row r="16" spans="1:12" x14ac:dyDescent="0.25">
      <c r="A16" s="14">
        <v>44977</v>
      </c>
      <c r="C16" t="s">
        <v>56</v>
      </c>
      <c r="D16">
        <v>1545.83</v>
      </c>
      <c r="E16">
        <v>421649.13</v>
      </c>
      <c r="F16" s="3"/>
      <c r="G16" s="3">
        <f t="shared" si="0"/>
        <v>1545.83</v>
      </c>
      <c r="H16" s="3"/>
      <c r="I16" s="3"/>
      <c r="J16" s="3"/>
    </row>
    <row r="17" spans="1:10" x14ac:dyDescent="0.25">
      <c r="A17" s="14">
        <v>44974</v>
      </c>
      <c r="C17" t="s">
        <v>56</v>
      </c>
      <c r="D17">
        <v>700</v>
      </c>
      <c r="E17">
        <v>420103.3</v>
      </c>
      <c r="F17" s="3"/>
      <c r="G17" s="3">
        <f t="shared" si="0"/>
        <v>700</v>
      </c>
      <c r="H17" s="3"/>
      <c r="I17" s="3"/>
      <c r="J17" s="3"/>
    </row>
    <row r="18" spans="1:10" x14ac:dyDescent="0.25">
      <c r="A18" s="14">
        <v>44967</v>
      </c>
      <c r="C18" t="s">
        <v>56</v>
      </c>
      <c r="D18">
        <v>700</v>
      </c>
      <c r="E18">
        <v>419403.3</v>
      </c>
      <c r="F18" s="3"/>
      <c r="G18" s="3">
        <f t="shared" si="0"/>
        <v>700</v>
      </c>
      <c r="H18" s="3"/>
      <c r="I18" s="3"/>
      <c r="J18" s="3"/>
    </row>
    <row r="19" spans="1:10" x14ac:dyDescent="0.25">
      <c r="A19" s="14">
        <v>44960</v>
      </c>
      <c r="C19" t="s">
        <v>56</v>
      </c>
      <c r="D19">
        <v>700</v>
      </c>
      <c r="E19">
        <v>418703.3</v>
      </c>
      <c r="F19" s="3"/>
      <c r="G19" s="3">
        <f t="shared" si="0"/>
        <v>700</v>
      </c>
      <c r="H19" s="3"/>
      <c r="I19" s="3"/>
      <c r="J19" s="3"/>
    </row>
    <row r="20" spans="1:10" x14ac:dyDescent="0.25">
      <c r="A20" s="14">
        <v>44958</v>
      </c>
      <c r="C20" t="s">
        <v>56</v>
      </c>
      <c r="D20">
        <v>852.66</v>
      </c>
      <c r="E20">
        <v>418003.3</v>
      </c>
      <c r="F20" s="3"/>
      <c r="G20" s="3">
        <f t="shared" si="0"/>
        <v>852.66</v>
      </c>
      <c r="H20" s="3"/>
      <c r="I20" s="3"/>
      <c r="J20" s="3"/>
    </row>
    <row r="21" spans="1:10" x14ac:dyDescent="0.25">
      <c r="A21" s="14">
        <v>44957</v>
      </c>
      <c r="C21" t="s">
        <v>54</v>
      </c>
      <c r="D21">
        <v>-2.4500000000000002</v>
      </c>
      <c r="E21">
        <v>417150.64</v>
      </c>
      <c r="F21" s="3"/>
      <c r="G21" s="3">
        <f t="shared" si="0"/>
        <v>-2.4500000000000002</v>
      </c>
      <c r="H21" s="3"/>
      <c r="I21" s="3"/>
      <c r="J21" s="3"/>
    </row>
    <row r="22" spans="1:10" x14ac:dyDescent="0.25">
      <c r="A22" s="14">
        <v>44957</v>
      </c>
      <c r="B22" t="s">
        <v>31</v>
      </c>
      <c r="C22" t="s">
        <v>71</v>
      </c>
      <c r="D22">
        <v>289.14</v>
      </c>
      <c r="E22">
        <v>417153.09</v>
      </c>
      <c r="F22" s="3"/>
      <c r="G22" s="3"/>
      <c r="H22" s="3">
        <f>D22</f>
        <v>289.14</v>
      </c>
      <c r="I22" s="3"/>
      <c r="J22" s="3"/>
    </row>
    <row r="23" spans="1:10" x14ac:dyDescent="0.25">
      <c r="A23" s="14">
        <v>44953</v>
      </c>
      <c r="C23" t="s">
        <v>56</v>
      </c>
      <c r="D23">
        <v>700</v>
      </c>
      <c r="E23">
        <v>416863.95</v>
      </c>
      <c r="F23" s="3"/>
      <c r="G23" s="3">
        <f t="shared" si="0"/>
        <v>700</v>
      </c>
      <c r="H23" s="3"/>
      <c r="I23" s="3"/>
      <c r="J23" s="3"/>
    </row>
    <row r="24" spans="1:10" x14ac:dyDescent="0.25">
      <c r="A24" s="14">
        <v>44950</v>
      </c>
      <c r="C24" t="s">
        <v>56</v>
      </c>
      <c r="D24">
        <v>2250</v>
      </c>
      <c r="E24">
        <v>416163.95</v>
      </c>
      <c r="F24" s="3"/>
      <c r="G24" s="3">
        <f t="shared" si="0"/>
        <v>2250</v>
      </c>
      <c r="H24" s="3"/>
      <c r="I24" s="3"/>
      <c r="J24" s="3"/>
    </row>
    <row r="25" spans="1:10" x14ac:dyDescent="0.25">
      <c r="A25" s="14">
        <v>44946</v>
      </c>
      <c r="C25" t="s">
        <v>56</v>
      </c>
      <c r="D25">
        <v>2245.83</v>
      </c>
      <c r="E25">
        <v>413913.95</v>
      </c>
      <c r="F25" s="3"/>
      <c r="G25" s="3">
        <f t="shared" si="0"/>
        <v>2245.83</v>
      </c>
      <c r="H25" s="3"/>
      <c r="I25" s="3"/>
      <c r="J25" s="3"/>
    </row>
    <row r="26" spans="1:10" x14ac:dyDescent="0.25">
      <c r="A26" s="14">
        <v>44939</v>
      </c>
      <c r="C26" t="s">
        <v>56</v>
      </c>
      <c r="D26">
        <v>1100.69</v>
      </c>
      <c r="E26">
        <v>411668.12</v>
      </c>
      <c r="F26" s="3"/>
      <c r="G26" s="3">
        <f t="shared" si="0"/>
        <v>1100.69</v>
      </c>
      <c r="H26" s="3"/>
      <c r="I26" s="3"/>
      <c r="J26" s="3"/>
    </row>
    <row r="27" spans="1:10" x14ac:dyDescent="0.25">
      <c r="A27" s="14">
        <v>44932</v>
      </c>
      <c r="C27" t="s">
        <v>56</v>
      </c>
      <c r="D27">
        <v>700</v>
      </c>
      <c r="E27">
        <v>410567.43</v>
      </c>
      <c r="F27" s="3"/>
      <c r="G27" s="3">
        <f t="shared" si="0"/>
        <v>700</v>
      </c>
      <c r="H27" s="3"/>
      <c r="I27" s="3"/>
      <c r="J27" s="3"/>
    </row>
    <row r="28" spans="1:10" x14ac:dyDescent="0.25">
      <c r="A28" s="14">
        <v>44931</v>
      </c>
      <c r="C28" t="s">
        <v>54</v>
      </c>
      <c r="D28">
        <v>-108</v>
      </c>
      <c r="E28">
        <v>409867.43</v>
      </c>
      <c r="F28" s="3"/>
      <c r="G28" s="3">
        <f t="shared" si="0"/>
        <v>-108</v>
      </c>
      <c r="H28" s="3"/>
      <c r="I28" s="3"/>
      <c r="J28" s="3"/>
    </row>
    <row r="29" spans="1:10" x14ac:dyDescent="0.25">
      <c r="A29" s="14">
        <v>44929</v>
      </c>
      <c r="C29" t="s">
        <v>56</v>
      </c>
      <c r="D29">
        <v>1248.22</v>
      </c>
      <c r="E29">
        <v>409975.43</v>
      </c>
      <c r="F29" s="3"/>
      <c r="G29" s="3">
        <f t="shared" si="0"/>
        <v>1248.22</v>
      </c>
      <c r="H29" s="3"/>
      <c r="I29" s="3"/>
      <c r="J29" s="3"/>
    </row>
    <row r="30" spans="1:10" x14ac:dyDescent="0.25">
      <c r="A30" s="14">
        <v>44925</v>
      </c>
      <c r="C30" t="s">
        <v>56</v>
      </c>
      <c r="D30">
        <v>696.5</v>
      </c>
      <c r="E30">
        <v>408727.21</v>
      </c>
      <c r="F30" s="3"/>
      <c r="G30" s="3">
        <f t="shared" si="0"/>
        <v>696.5</v>
      </c>
      <c r="H30" s="3"/>
      <c r="I30" s="3"/>
      <c r="J30" s="3"/>
    </row>
    <row r="31" spans="1:10" x14ac:dyDescent="0.25">
      <c r="A31" s="14">
        <v>44925</v>
      </c>
      <c r="B31" t="s">
        <v>31</v>
      </c>
      <c r="C31" t="s">
        <v>78</v>
      </c>
      <c r="D31">
        <v>266.04000000000002</v>
      </c>
      <c r="E31">
        <v>408030.71</v>
      </c>
      <c r="F31" s="3"/>
      <c r="G31" s="3"/>
      <c r="H31" s="3">
        <f>D31</f>
        <v>266.04000000000002</v>
      </c>
      <c r="I31" s="3"/>
      <c r="J31" s="3"/>
    </row>
    <row r="32" spans="1:10" x14ac:dyDescent="0.25">
      <c r="A32" s="14">
        <v>44923</v>
      </c>
      <c r="C32" t="s">
        <v>56</v>
      </c>
      <c r="D32">
        <v>1125</v>
      </c>
      <c r="E32">
        <v>407764.67</v>
      </c>
      <c r="F32" s="3"/>
      <c r="G32" s="3">
        <f t="shared" si="0"/>
        <v>1125</v>
      </c>
      <c r="H32" s="3"/>
      <c r="I32" s="3"/>
      <c r="J32" s="3"/>
    </row>
    <row r="33" spans="1:10" x14ac:dyDescent="0.25">
      <c r="A33" s="14">
        <v>44918</v>
      </c>
      <c r="C33" t="s">
        <v>56</v>
      </c>
      <c r="D33">
        <v>700</v>
      </c>
      <c r="E33">
        <v>406639.67</v>
      </c>
      <c r="F33" s="3"/>
      <c r="G33" s="3">
        <f t="shared" si="0"/>
        <v>700</v>
      </c>
      <c r="H33" s="3"/>
      <c r="I33" s="3"/>
      <c r="J33" s="3"/>
    </row>
    <row r="34" spans="1:10" x14ac:dyDescent="0.25">
      <c r="A34" s="14">
        <v>44915</v>
      </c>
      <c r="C34" t="s">
        <v>56</v>
      </c>
      <c r="D34">
        <v>1545.83</v>
      </c>
      <c r="E34">
        <v>405939.67</v>
      </c>
      <c r="F34" s="3"/>
      <c r="G34" s="3">
        <f t="shared" si="0"/>
        <v>1545.83</v>
      </c>
      <c r="H34" s="3"/>
      <c r="I34" s="3"/>
      <c r="J34" s="3"/>
    </row>
    <row r="35" spans="1:10" x14ac:dyDescent="0.25">
      <c r="A35" s="14">
        <v>44911</v>
      </c>
      <c r="C35" t="s">
        <v>56</v>
      </c>
      <c r="D35">
        <v>700</v>
      </c>
      <c r="E35">
        <v>404393.84</v>
      </c>
      <c r="F35" s="3"/>
      <c r="G35" s="3">
        <f t="shared" si="0"/>
        <v>700</v>
      </c>
      <c r="H35" s="3"/>
      <c r="I35" s="3"/>
      <c r="J35" s="3"/>
    </row>
    <row r="36" spans="1:10" x14ac:dyDescent="0.25">
      <c r="A36" s="14">
        <v>44910</v>
      </c>
      <c r="C36" t="s">
        <v>54</v>
      </c>
      <c r="D36">
        <v>-226.8</v>
      </c>
      <c r="E36">
        <v>403693.84</v>
      </c>
      <c r="F36" s="3"/>
      <c r="G36" s="3">
        <f t="shared" si="0"/>
        <v>-226.8</v>
      </c>
      <c r="H36" s="3"/>
      <c r="I36" s="3"/>
      <c r="J36" s="3"/>
    </row>
    <row r="37" spans="1:10" x14ac:dyDescent="0.25">
      <c r="A37" s="14">
        <v>44904</v>
      </c>
      <c r="C37" t="s">
        <v>56</v>
      </c>
      <c r="D37">
        <v>700</v>
      </c>
      <c r="E37">
        <v>403920.64000000001</v>
      </c>
      <c r="F37" s="3"/>
      <c r="G37" s="3">
        <f t="shared" si="0"/>
        <v>700</v>
      </c>
      <c r="H37" s="3"/>
      <c r="I37" s="3"/>
      <c r="J37" s="3"/>
    </row>
    <row r="38" spans="1:10" x14ac:dyDescent="0.25">
      <c r="A38" s="14">
        <v>44897</v>
      </c>
      <c r="C38" t="s">
        <v>56</v>
      </c>
      <c r="D38">
        <v>700</v>
      </c>
      <c r="E38">
        <v>403220.64</v>
      </c>
      <c r="F38" s="3"/>
      <c r="G38" s="3">
        <f t="shared" si="0"/>
        <v>700</v>
      </c>
      <c r="H38" s="3"/>
      <c r="I38" s="3"/>
      <c r="J38" s="3"/>
    </row>
    <row r="39" spans="1:10" x14ac:dyDescent="0.25">
      <c r="A39" s="14">
        <v>44896</v>
      </c>
      <c r="C39" t="s">
        <v>56</v>
      </c>
      <c r="D39">
        <v>643.66</v>
      </c>
      <c r="E39">
        <v>402520.64</v>
      </c>
      <c r="F39" s="3"/>
      <c r="G39" s="3">
        <f t="shared" si="0"/>
        <v>643.66</v>
      </c>
      <c r="H39" s="3"/>
      <c r="I39" s="3"/>
      <c r="J39" s="3"/>
    </row>
    <row r="40" spans="1:10" x14ac:dyDescent="0.25">
      <c r="A40" s="14">
        <v>44895</v>
      </c>
      <c r="C40" t="s">
        <v>54</v>
      </c>
      <c r="D40">
        <v>-4.2</v>
      </c>
      <c r="E40">
        <v>401876.98</v>
      </c>
      <c r="F40" s="3"/>
      <c r="G40" s="3">
        <f t="shared" si="0"/>
        <v>-4.2</v>
      </c>
      <c r="H40" s="3"/>
      <c r="I40" s="3"/>
      <c r="J40" s="3"/>
    </row>
    <row r="41" spans="1:10" x14ac:dyDescent="0.25">
      <c r="A41" s="14">
        <v>44895</v>
      </c>
      <c r="B41" t="s">
        <v>31</v>
      </c>
      <c r="C41" t="s">
        <v>57</v>
      </c>
      <c r="D41">
        <v>229.03</v>
      </c>
      <c r="E41">
        <v>401881.18</v>
      </c>
      <c r="F41" s="3"/>
      <c r="G41" s="3"/>
      <c r="H41" s="3">
        <f>D41</f>
        <v>229.03</v>
      </c>
      <c r="I41" s="3"/>
      <c r="J41" s="3"/>
    </row>
    <row r="42" spans="1:10" x14ac:dyDescent="0.25">
      <c r="A42" s="14">
        <v>44893</v>
      </c>
      <c r="C42" t="s">
        <v>56</v>
      </c>
      <c r="D42">
        <v>1125</v>
      </c>
      <c r="E42">
        <v>401652.15</v>
      </c>
      <c r="F42" s="3"/>
      <c r="G42" s="3">
        <f t="shared" si="0"/>
        <v>1125</v>
      </c>
      <c r="H42" s="3"/>
      <c r="I42" s="3"/>
      <c r="J42" s="3"/>
    </row>
    <row r="43" spans="1:10" x14ac:dyDescent="0.25">
      <c r="A43" s="14">
        <v>44890</v>
      </c>
      <c r="C43" t="s">
        <v>56</v>
      </c>
      <c r="D43">
        <v>700</v>
      </c>
      <c r="E43">
        <v>400527.15</v>
      </c>
      <c r="F43" s="3"/>
      <c r="G43" s="3">
        <f t="shared" si="0"/>
        <v>700</v>
      </c>
      <c r="H43" s="3"/>
      <c r="I43" s="3"/>
      <c r="J43" s="3"/>
    </row>
    <row r="44" spans="1:10" x14ac:dyDescent="0.25">
      <c r="A44" s="14">
        <v>44889</v>
      </c>
      <c r="C44" t="s">
        <v>56</v>
      </c>
      <c r="D44">
        <v>1125</v>
      </c>
      <c r="E44">
        <v>399827.15</v>
      </c>
      <c r="F44" s="3"/>
      <c r="G44" s="3">
        <f t="shared" si="0"/>
        <v>1125</v>
      </c>
      <c r="H44" s="3"/>
      <c r="I44" s="3"/>
      <c r="J44" s="3"/>
    </row>
    <row r="45" spans="1:10" x14ac:dyDescent="0.25">
      <c r="A45" s="14">
        <v>44886</v>
      </c>
      <c r="C45" t="s">
        <v>56</v>
      </c>
      <c r="D45">
        <v>1545.83</v>
      </c>
      <c r="E45">
        <v>398702.15</v>
      </c>
      <c r="F45" s="3"/>
      <c r="G45" s="3">
        <f t="shared" si="0"/>
        <v>1545.83</v>
      </c>
      <c r="H45" s="3"/>
      <c r="I45" s="3"/>
      <c r="J45" s="3"/>
    </row>
    <row r="46" spans="1:10" x14ac:dyDescent="0.25">
      <c r="A46" s="14">
        <v>44883</v>
      </c>
      <c r="C46" t="s">
        <v>56</v>
      </c>
      <c r="D46">
        <v>700</v>
      </c>
      <c r="E46">
        <v>397156.32</v>
      </c>
      <c r="F46" s="3"/>
      <c r="G46" s="3">
        <f t="shared" si="0"/>
        <v>700</v>
      </c>
      <c r="H46" s="3"/>
      <c r="I46" s="3"/>
      <c r="J46" s="3"/>
    </row>
    <row r="47" spans="1:10" x14ac:dyDescent="0.25">
      <c r="A47" s="14">
        <v>44876</v>
      </c>
      <c r="C47" t="s">
        <v>54</v>
      </c>
      <c r="D47">
        <v>-1377.63</v>
      </c>
      <c r="E47">
        <v>396456.32</v>
      </c>
      <c r="F47" s="3"/>
      <c r="G47" s="3">
        <f t="shared" si="0"/>
        <v>-1377.63</v>
      </c>
      <c r="H47" s="3"/>
      <c r="I47" s="3"/>
      <c r="J47" s="3"/>
    </row>
    <row r="48" spans="1:10" x14ac:dyDescent="0.25">
      <c r="A48" s="14">
        <v>44869</v>
      </c>
      <c r="C48" t="s">
        <v>56</v>
      </c>
      <c r="D48">
        <v>700</v>
      </c>
      <c r="E48">
        <v>397833.95</v>
      </c>
      <c r="F48" s="3"/>
      <c r="G48" s="3">
        <f t="shared" si="0"/>
        <v>700</v>
      </c>
      <c r="H48" s="3"/>
      <c r="I48" s="3"/>
      <c r="J48" s="3"/>
    </row>
    <row r="49" spans="1:10" x14ac:dyDescent="0.25">
      <c r="A49" s="14">
        <v>44866</v>
      </c>
      <c r="C49" t="s">
        <v>56</v>
      </c>
      <c r="D49">
        <v>852.66</v>
      </c>
      <c r="E49">
        <v>397133.95</v>
      </c>
      <c r="F49" s="3"/>
      <c r="G49" s="3">
        <f t="shared" si="0"/>
        <v>852.66</v>
      </c>
      <c r="H49" s="3"/>
      <c r="I49" s="3"/>
      <c r="J49" s="3"/>
    </row>
    <row r="50" spans="1:10" x14ac:dyDescent="0.25">
      <c r="A50" s="14">
        <v>44865</v>
      </c>
      <c r="C50" t="s">
        <v>54</v>
      </c>
      <c r="D50">
        <v>-3.15</v>
      </c>
      <c r="E50">
        <v>396281.29</v>
      </c>
      <c r="F50" s="3"/>
      <c r="G50" s="3">
        <f t="shared" si="0"/>
        <v>-3.15</v>
      </c>
      <c r="H50" s="3"/>
      <c r="I50" s="3"/>
      <c r="J50" s="3"/>
    </row>
    <row r="51" spans="1:10" x14ac:dyDescent="0.25">
      <c r="A51" s="14">
        <v>44865</v>
      </c>
      <c r="B51" t="s">
        <v>31</v>
      </c>
      <c r="C51" t="s">
        <v>79</v>
      </c>
      <c r="D51">
        <v>127.8</v>
      </c>
      <c r="E51">
        <v>396284.44</v>
      </c>
      <c r="F51" s="3"/>
      <c r="G51" s="3"/>
      <c r="H51" s="3">
        <f>D51</f>
        <v>127.8</v>
      </c>
      <c r="I51" s="3"/>
      <c r="J51" s="3"/>
    </row>
    <row r="52" spans="1:10" x14ac:dyDescent="0.25">
      <c r="A52" s="14">
        <v>44862</v>
      </c>
      <c r="C52" t="s">
        <v>56</v>
      </c>
      <c r="D52">
        <v>1825</v>
      </c>
      <c r="E52">
        <v>396156.64</v>
      </c>
      <c r="F52" s="3"/>
      <c r="G52" s="3">
        <f t="shared" si="0"/>
        <v>1825</v>
      </c>
      <c r="H52" s="3"/>
      <c r="I52" s="3"/>
      <c r="J52" s="3"/>
    </row>
    <row r="53" spans="1:10" x14ac:dyDescent="0.25">
      <c r="A53" s="14">
        <v>44858</v>
      </c>
      <c r="C53" t="s">
        <v>56</v>
      </c>
      <c r="D53">
        <v>1125</v>
      </c>
      <c r="E53">
        <v>394331.64</v>
      </c>
      <c r="F53" s="3"/>
      <c r="G53" s="3">
        <f t="shared" si="0"/>
        <v>1125</v>
      </c>
      <c r="H53" s="3"/>
      <c r="I53" s="3"/>
      <c r="J53" s="3"/>
    </row>
    <row r="54" spans="1:10" x14ac:dyDescent="0.25">
      <c r="A54" s="14">
        <v>44855</v>
      </c>
      <c r="C54" t="s">
        <v>56</v>
      </c>
      <c r="D54">
        <v>700</v>
      </c>
      <c r="E54">
        <v>393206.64</v>
      </c>
      <c r="F54" s="3"/>
      <c r="G54" s="3">
        <f t="shared" si="0"/>
        <v>700</v>
      </c>
      <c r="H54" s="3"/>
      <c r="I54" s="3"/>
      <c r="J54" s="3"/>
    </row>
    <row r="55" spans="1:10" x14ac:dyDescent="0.25">
      <c r="A55" s="14">
        <v>44854</v>
      </c>
      <c r="C55" t="s">
        <v>56</v>
      </c>
      <c r="D55">
        <v>1545.83</v>
      </c>
      <c r="E55">
        <v>392506.64</v>
      </c>
      <c r="F55" s="3"/>
      <c r="G55" s="3">
        <f t="shared" si="0"/>
        <v>1545.83</v>
      </c>
      <c r="H55" s="3"/>
      <c r="I55" s="3"/>
      <c r="J55" s="3"/>
    </row>
    <row r="56" spans="1:10" x14ac:dyDescent="0.25">
      <c r="A56" s="14">
        <v>44848</v>
      </c>
      <c r="C56" t="s">
        <v>56</v>
      </c>
      <c r="D56">
        <v>700</v>
      </c>
      <c r="E56">
        <v>390960.81</v>
      </c>
      <c r="F56" s="3"/>
      <c r="G56" s="3">
        <f t="shared" si="0"/>
        <v>700</v>
      </c>
      <c r="H56" s="3"/>
      <c r="I56" s="3"/>
      <c r="J56" s="3"/>
    </row>
    <row r="57" spans="1:10" x14ac:dyDescent="0.25">
      <c r="A57" s="14">
        <v>44841</v>
      </c>
      <c r="C57" t="s">
        <v>56</v>
      </c>
      <c r="D57">
        <v>1100.69</v>
      </c>
      <c r="E57">
        <v>390260.81</v>
      </c>
      <c r="F57" s="3"/>
      <c r="G57" s="3">
        <f t="shared" si="0"/>
        <v>1100.69</v>
      </c>
      <c r="H57" s="3"/>
      <c r="I57" s="3"/>
      <c r="J57" s="3"/>
    </row>
    <row r="58" spans="1:10" x14ac:dyDescent="0.25">
      <c r="A58" s="14">
        <v>44837</v>
      </c>
      <c r="C58" t="s">
        <v>56</v>
      </c>
      <c r="D58">
        <v>1248.22</v>
      </c>
      <c r="E58">
        <v>389160.12</v>
      </c>
      <c r="F58" s="3"/>
      <c r="G58" s="3">
        <f t="shared" si="0"/>
        <v>1248.22</v>
      </c>
      <c r="H58" s="3"/>
      <c r="I58" s="3"/>
      <c r="J58" s="3"/>
    </row>
    <row r="59" spans="1:10" x14ac:dyDescent="0.25">
      <c r="A59" s="14">
        <v>44834</v>
      </c>
      <c r="C59" t="s">
        <v>56</v>
      </c>
      <c r="D59">
        <v>1820.8</v>
      </c>
      <c r="E59">
        <v>387911.9</v>
      </c>
      <c r="F59" s="3"/>
      <c r="G59" s="3">
        <f t="shared" si="0"/>
        <v>1820.8</v>
      </c>
      <c r="H59" s="3"/>
      <c r="I59" s="3"/>
      <c r="J59" s="3"/>
    </row>
    <row r="60" spans="1:10" x14ac:dyDescent="0.25">
      <c r="A60" s="14">
        <v>44834</v>
      </c>
      <c r="B60" t="s">
        <v>31</v>
      </c>
      <c r="C60" t="s">
        <v>58</v>
      </c>
      <c r="D60">
        <v>69.16</v>
      </c>
      <c r="E60">
        <v>386091.1</v>
      </c>
      <c r="F60" s="3"/>
      <c r="G60" s="3"/>
      <c r="H60" s="3">
        <f>D60</f>
        <v>69.16</v>
      </c>
      <c r="I60" s="3"/>
      <c r="J60" s="3"/>
    </row>
    <row r="61" spans="1:10" x14ac:dyDescent="0.25">
      <c r="A61" s="14">
        <v>44831</v>
      </c>
      <c r="C61" t="s">
        <v>56</v>
      </c>
      <c r="D61">
        <v>1125</v>
      </c>
      <c r="E61">
        <v>386021.94</v>
      </c>
      <c r="F61" s="3"/>
      <c r="G61" s="3">
        <f t="shared" si="0"/>
        <v>1125</v>
      </c>
      <c r="H61" s="3"/>
      <c r="I61" s="3"/>
      <c r="J61" s="3"/>
    </row>
    <row r="62" spans="1:10" x14ac:dyDescent="0.25">
      <c r="A62" s="14">
        <v>44830</v>
      </c>
      <c r="C62" t="s">
        <v>56</v>
      </c>
      <c r="D62">
        <v>1125</v>
      </c>
      <c r="E62">
        <v>384896.94</v>
      </c>
      <c r="F62" s="3"/>
      <c r="G62" s="3">
        <f t="shared" si="0"/>
        <v>1125</v>
      </c>
      <c r="H62" s="3"/>
      <c r="I62" s="3"/>
      <c r="J62" s="3"/>
    </row>
    <row r="63" spans="1:10" x14ac:dyDescent="0.25">
      <c r="A63" s="14">
        <v>44827</v>
      </c>
      <c r="C63" t="s">
        <v>56</v>
      </c>
      <c r="D63">
        <v>700</v>
      </c>
      <c r="E63">
        <v>383771.94</v>
      </c>
      <c r="F63" s="3"/>
      <c r="G63" s="3">
        <f t="shared" si="0"/>
        <v>700</v>
      </c>
      <c r="H63" s="3"/>
      <c r="I63" s="3"/>
      <c r="J63" s="3"/>
    </row>
    <row r="64" spans="1:10" x14ac:dyDescent="0.25">
      <c r="A64" s="14">
        <v>44824</v>
      </c>
      <c r="C64" t="s">
        <v>56</v>
      </c>
      <c r="D64">
        <v>1545.83</v>
      </c>
      <c r="E64">
        <v>383071.94</v>
      </c>
      <c r="F64" s="3"/>
      <c r="G64" s="3">
        <f t="shared" si="0"/>
        <v>1545.83</v>
      </c>
      <c r="H64" s="3"/>
      <c r="I64" s="3"/>
      <c r="J64" s="3"/>
    </row>
    <row r="65" spans="1:10" x14ac:dyDescent="0.25">
      <c r="A65" s="14">
        <v>44820</v>
      </c>
      <c r="C65" t="s">
        <v>56</v>
      </c>
      <c r="D65">
        <v>700</v>
      </c>
      <c r="E65">
        <v>381526.11</v>
      </c>
      <c r="F65" s="3"/>
      <c r="G65" s="3">
        <f t="shared" si="0"/>
        <v>700</v>
      </c>
      <c r="H65" s="3"/>
      <c r="I65" s="3"/>
      <c r="J65" s="3"/>
    </row>
    <row r="66" spans="1:10" x14ac:dyDescent="0.25">
      <c r="A66" s="14">
        <v>44813</v>
      </c>
      <c r="C66" t="s">
        <v>56</v>
      </c>
      <c r="D66">
        <v>291.5</v>
      </c>
      <c r="E66">
        <v>380826.11</v>
      </c>
      <c r="F66" s="3"/>
      <c r="G66" s="3">
        <f t="shared" si="0"/>
        <v>291.5</v>
      </c>
      <c r="H66" s="3"/>
      <c r="I66" s="3"/>
      <c r="J66" s="3"/>
    </row>
    <row r="67" spans="1:10" x14ac:dyDescent="0.25">
      <c r="A67" s="14">
        <v>44806</v>
      </c>
      <c r="C67" t="s">
        <v>56</v>
      </c>
      <c r="D67">
        <v>700</v>
      </c>
      <c r="E67">
        <v>380534.61</v>
      </c>
      <c r="F67" s="3"/>
      <c r="G67" s="3">
        <f t="shared" si="0"/>
        <v>700</v>
      </c>
      <c r="H67" s="3"/>
      <c r="I67" s="3"/>
      <c r="J67" s="3"/>
    </row>
    <row r="68" spans="1:10" x14ac:dyDescent="0.25">
      <c r="A68" s="14">
        <v>44805</v>
      </c>
      <c r="C68" t="s">
        <v>56</v>
      </c>
      <c r="D68">
        <v>643.66</v>
      </c>
      <c r="E68">
        <v>379834.61</v>
      </c>
      <c r="F68" s="3"/>
      <c r="G68" s="3">
        <f t="shared" ref="G68:G115" si="1">D68</f>
        <v>643.66</v>
      </c>
      <c r="H68" s="3"/>
      <c r="I68" s="3"/>
      <c r="J68" s="3"/>
    </row>
    <row r="69" spans="1:10" x14ac:dyDescent="0.25">
      <c r="A69" s="14">
        <v>44804</v>
      </c>
      <c r="C69" t="s">
        <v>56</v>
      </c>
      <c r="D69">
        <v>1121.5</v>
      </c>
      <c r="E69">
        <v>379190.95</v>
      </c>
      <c r="F69" s="3"/>
      <c r="G69" s="3">
        <f t="shared" si="1"/>
        <v>1121.5</v>
      </c>
      <c r="H69" s="3"/>
      <c r="I69" s="3"/>
      <c r="J69" s="3"/>
    </row>
    <row r="70" spans="1:10" x14ac:dyDescent="0.25">
      <c r="A70" s="14">
        <v>44804</v>
      </c>
      <c r="B70" t="s">
        <v>31</v>
      </c>
      <c r="C70" t="s">
        <v>72</v>
      </c>
      <c r="D70">
        <v>33.85</v>
      </c>
      <c r="E70">
        <v>378069.45</v>
      </c>
      <c r="F70" s="3"/>
      <c r="G70" s="3"/>
      <c r="H70" s="3">
        <f>D70</f>
        <v>33.85</v>
      </c>
      <c r="I70" s="3"/>
      <c r="J70" s="3"/>
    </row>
    <row r="71" spans="1:10" x14ac:dyDescent="0.25">
      <c r="A71" s="14">
        <v>44799</v>
      </c>
      <c r="C71" t="s">
        <v>56</v>
      </c>
      <c r="D71">
        <v>700</v>
      </c>
      <c r="E71">
        <v>378035.6</v>
      </c>
      <c r="F71" s="3"/>
      <c r="G71" s="3">
        <f t="shared" si="1"/>
        <v>700</v>
      </c>
      <c r="H71" s="3"/>
      <c r="I71" s="3"/>
      <c r="J71" s="3"/>
    </row>
    <row r="72" spans="1:10" x14ac:dyDescent="0.25">
      <c r="A72" s="14">
        <v>44797</v>
      </c>
      <c r="C72" t="s">
        <v>56</v>
      </c>
      <c r="D72">
        <v>1125</v>
      </c>
      <c r="E72">
        <v>377335.6</v>
      </c>
      <c r="F72" s="3"/>
      <c r="G72" s="3">
        <f t="shared" si="1"/>
        <v>1125</v>
      </c>
      <c r="H72" s="3"/>
      <c r="I72" s="3"/>
      <c r="J72" s="3"/>
    </row>
    <row r="73" spans="1:10" x14ac:dyDescent="0.25">
      <c r="A73" s="14">
        <v>44795</v>
      </c>
      <c r="C73" t="s">
        <v>56</v>
      </c>
      <c r="D73">
        <v>1545.83</v>
      </c>
      <c r="E73">
        <v>376210.6</v>
      </c>
      <c r="F73" s="3"/>
      <c r="G73" s="3">
        <f t="shared" si="1"/>
        <v>1545.83</v>
      </c>
      <c r="H73" s="3"/>
      <c r="I73" s="3"/>
      <c r="J73" s="3"/>
    </row>
    <row r="74" spans="1:10" x14ac:dyDescent="0.25">
      <c r="A74" s="14">
        <v>44792</v>
      </c>
      <c r="C74" t="s">
        <v>56</v>
      </c>
      <c r="D74">
        <v>700</v>
      </c>
      <c r="E74">
        <v>374664.77</v>
      </c>
      <c r="F74" s="3"/>
      <c r="G74" s="3">
        <f t="shared" si="1"/>
        <v>700</v>
      </c>
      <c r="H74" s="3"/>
      <c r="I74" s="3"/>
      <c r="J74" s="3"/>
    </row>
    <row r="75" spans="1:10" x14ac:dyDescent="0.25">
      <c r="A75" s="14">
        <v>44785</v>
      </c>
      <c r="C75" t="s">
        <v>56</v>
      </c>
      <c r="D75">
        <v>700</v>
      </c>
      <c r="E75">
        <v>373964.77</v>
      </c>
      <c r="F75" s="3"/>
      <c r="G75" s="3">
        <f t="shared" si="1"/>
        <v>700</v>
      </c>
      <c r="H75" s="3"/>
      <c r="I75" s="3"/>
      <c r="J75" s="3"/>
    </row>
    <row r="76" spans="1:10" x14ac:dyDescent="0.25">
      <c r="A76" s="14">
        <v>44778</v>
      </c>
      <c r="C76" t="s">
        <v>56</v>
      </c>
      <c r="D76">
        <v>700</v>
      </c>
      <c r="E76">
        <v>373264.77</v>
      </c>
      <c r="F76" s="3"/>
      <c r="G76" s="3">
        <f t="shared" si="1"/>
        <v>700</v>
      </c>
      <c r="H76" s="3"/>
      <c r="I76" s="3"/>
      <c r="J76" s="3"/>
    </row>
    <row r="77" spans="1:10" x14ac:dyDescent="0.25">
      <c r="A77" s="14">
        <v>44774</v>
      </c>
      <c r="C77" t="s">
        <v>56</v>
      </c>
      <c r="D77">
        <v>1977.66</v>
      </c>
      <c r="E77">
        <v>372564.77</v>
      </c>
      <c r="F77" s="3"/>
      <c r="G77" s="3">
        <f t="shared" si="1"/>
        <v>1977.66</v>
      </c>
      <c r="H77" s="3"/>
      <c r="I77" s="3"/>
      <c r="J77" s="3"/>
    </row>
    <row r="78" spans="1:10" x14ac:dyDescent="0.25">
      <c r="A78" s="14">
        <v>44771</v>
      </c>
      <c r="C78" t="s">
        <v>56</v>
      </c>
      <c r="D78">
        <v>696.85</v>
      </c>
      <c r="E78">
        <v>370587.11</v>
      </c>
      <c r="F78" s="3"/>
      <c r="G78" s="3">
        <f t="shared" si="1"/>
        <v>696.85</v>
      </c>
      <c r="H78" s="3"/>
      <c r="I78" s="3"/>
      <c r="J78" s="3"/>
    </row>
    <row r="79" spans="1:10" x14ac:dyDescent="0.25">
      <c r="A79" s="14">
        <v>44771</v>
      </c>
      <c r="B79" t="s">
        <v>31</v>
      </c>
      <c r="C79" t="s">
        <v>80</v>
      </c>
      <c r="D79">
        <v>29.13</v>
      </c>
      <c r="E79">
        <v>369890.26</v>
      </c>
      <c r="F79" s="3"/>
      <c r="G79" s="3"/>
      <c r="H79" s="3">
        <f>D79</f>
        <v>29.13</v>
      </c>
      <c r="I79" s="3"/>
      <c r="J79" s="3"/>
    </row>
    <row r="80" spans="1:10" x14ac:dyDescent="0.25">
      <c r="A80" s="14">
        <v>44767</v>
      </c>
      <c r="C80" t="s">
        <v>56</v>
      </c>
      <c r="D80">
        <v>1125</v>
      </c>
      <c r="E80">
        <v>369861.13</v>
      </c>
      <c r="F80" s="3"/>
      <c r="G80" s="3">
        <f t="shared" si="1"/>
        <v>1125</v>
      </c>
      <c r="H80" s="3"/>
      <c r="I80" s="3"/>
      <c r="J80" s="3"/>
    </row>
    <row r="81" spans="1:11" x14ac:dyDescent="0.25">
      <c r="A81" s="14">
        <v>44764</v>
      </c>
      <c r="C81" t="s">
        <v>56</v>
      </c>
      <c r="D81">
        <v>700</v>
      </c>
      <c r="E81">
        <v>368736.13</v>
      </c>
      <c r="F81" s="3"/>
      <c r="G81" s="3">
        <f t="shared" si="1"/>
        <v>700</v>
      </c>
      <c r="H81" s="3"/>
      <c r="I81" s="3"/>
      <c r="J81" s="3"/>
    </row>
    <row r="82" spans="1:11" x14ac:dyDescent="0.25">
      <c r="A82" s="14">
        <v>44762</v>
      </c>
      <c r="C82" t="s">
        <v>56</v>
      </c>
      <c r="D82">
        <v>1545.83</v>
      </c>
      <c r="E82">
        <v>368036.13</v>
      </c>
      <c r="F82" s="3"/>
      <c r="G82" s="3">
        <f t="shared" si="1"/>
        <v>1545.83</v>
      </c>
      <c r="H82" s="3"/>
      <c r="I82" s="3"/>
      <c r="J82" s="3"/>
    </row>
    <row r="83" spans="1:11" x14ac:dyDescent="0.25">
      <c r="A83" s="14">
        <v>44757</v>
      </c>
      <c r="C83" t="s">
        <v>56</v>
      </c>
      <c r="D83">
        <v>700</v>
      </c>
      <c r="E83">
        <v>366490.3</v>
      </c>
      <c r="F83" s="3"/>
      <c r="G83" s="3">
        <f t="shared" si="1"/>
        <v>700</v>
      </c>
      <c r="H83" s="3"/>
      <c r="I83" s="3"/>
      <c r="J83" s="3"/>
    </row>
    <row r="84" spans="1:11" x14ac:dyDescent="0.25">
      <c r="A84" s="14">
        <v>44750</v>
      </c>
      <c r="C84" t="s">
        <v>56</v>
      </c>
      <c r="D84">
        <v>1100.69</v>
      </c>
      <c r="E84">
        <v>365790.3</v>
      </c>
      <c r="F84" s="3"/>
      <c r="G84" s="3">
        <f t="shared" si="1"/>
        <v>1100.69</v>
      </c>
      <c r="H84" s="3"/>
      <c r="I84" s="3"/>
      <c r="J84" s="3"/>
    </row>
    <row r="85" spans="1:11" x14ac:dyDescent="0.25">
      <c r="A85" s="14">
        <v>44747</v>
      </c>
      <c r="C85" t="s">
        <v>56</v>
      </c>
      <c r="D85">
        <v>8.39</v>
      </c>
      <c r="E85">
        <v>364689.61</v>
      </c>
      <c r="F85" s="3"/>
      <c r="G85" s="3">
        <f t="shared" si="1"/>
        <v>8.39</v>
      </c>
      <c r="H85" s="3"/>
      <c r="I85" s="3"/>
      <c r="J85" s="3"/>
    </row>
    <row r="86" spans="1:11" x14ac:dyDescent="0.25">
      <c r="A86" s="14">
        <v>44746</v>
      </c>
      <c r="C86" t="s">
        <v>56</v>
      </c>
      <c r="D86">
        <v>5.88</v>
      </c>
      <c r="E86">
        <v>364681.22</v>
      </c>
      <c r="F86" s="3"/>
      <c r="G86" s="3">
        <f t="shared" si="1"/>
        <v>5.88</v>
      </c>
      <c r="H86" s="3"/>
      <c r="I86" s="3"/>
      <c r="J86" s="3"/>
    </row>
    <row r="87" spans="1:11" x14ac:dyDescent="0.25">
      <c r="A87" s="14">
        <v>44743</v>
      </c>
      <c r="C87" t="s">
        <v>56</v>
      </c>
      <c r="D87">
        <v>1552.66</v>
      </c>
      <c r="E87">
        <v>364675.34</v>
      </c>
      <c r="F87" s="3"/>
      <c r="G87" s="3">
        <f t="shared" si="1"/>
        <v>1552.66</v>
      </c>
      <c r="H87" s="3"/>
      <c r="I87" s="3"/>
      <c r="J87" s="3"/>
    </row>
    <row r="88" spans="1:11" x14ac:dyDescent="0.25">
      <c r="A88" s="14">
        <v>44742</v>
      </c>
      <c r="C88" t="s">
        <v>54</v>
      </c>
      <c r="D88">
        <v>-3.5</v>
      </c>
      <c r="E88">
        <v>363122.68</v>
      </c>
      <c r="F88" s="3"/>
      <c r="G88" s="3">
        <f t="shared" si="1"/>
        <v>-3.5</v>
      </c>
      <c r="H88" s="3"/>
      <c r="I88" s="3"/>
      <c r="J88" s="3"/>
      <c r="K88" s="3"/>
    </row>
    <row r="89" spans="1:11" x14ac:dyDescent="0.25">
      <c r="A89" s="14">
        <v>44742</v>
      </c>
      <c r="B89" t="s">
        <v>31</v>
      </c>
      <c r="C89" t="s">
        <v>59</v>
      </c>
      <c r="D89">
        <v>29.51</v>
      </c>
      <c r="E89">
        <v>363126.18</v>
      </c>
      <c r="F89" s="3"/>
      <c r="G89" s="3"/>
      <c r="H89" s="3">
        <f>D89</f>
        <v>29.51</v>
      </c>
      <c r="I89" s="3"/>
      <c r="J89" s="3"/>
    </row>
    <row r="90" spans="1:11" x14ac:dyDescent="0.25">
      <c r="A90" s="14">
        <v>44736</v>
      </c>
      <c r="C90" t="s">
        <v>56</v>
      </c>
      <c r="D90">
        <v>1825</v>
      </c>
      <c r="E90">
        <v>363096.67</v>
      </c>
      <c r="F90" s="3"/>
      <c r="G90" s="3">
        <f t="shared" si="1"/>
        <v>1825</v>
      </c>
      <c r="H90" s="3"/>
      <c r="I90" s="3"/>
      <c r="J90" s="3"/>
    </row>
    <row r="91" spans="1:11" x14ac:dyDescent="0.25">
      <c r="A91" s="14">
        <v>44734</v>
      </c>
      <c r="C91" t="s">
        <v>56</v>
      </c>
      <c r="D91">
        <v>1125</v>
      </c>
      <c r="E91">
        <v>361271.67</v>
      </c>
      <c r="F91" s="3"/>
      <c r="G91" s="3">
        <f t="shared" si="1"/>
        <v>1125</v>
      </c>
      <c r="H91" s="3"/>
      <c r="I91" s="3"/>
      <c r="J91" s="3"/>
    </row>
    <row r="92" spans="1:11" x14ac:dyDescent="0.25">
      <c r="A92" s="14">
        <v>44732</v>
      </c>
      <c r="C92" t="s">
        <v>56</v>
      </c>
      <c r="D92">
        <v>1545.83</v>
      </c>
      <c r="E92">
        <v>360146.67</v>
      </c>
      <c r="F92" s="3"/>
      <c r="G92" s="3">
        <f t="shared" si="1"/>
        <v>1545.83</v>
      </c>
      <c r="H92" s="3"/>
      <c r="I92" s="3"/>
      <c r="J92" s="3"/>
    </row>
    <row r="93" spans="1:11" x14ac:dyDescent="0.25">
      <c r="A93" s="14">
        <v>44729</v>
      </c>
      <c r="C93" t="s">
        <v>56</v>
      </c>
      <c r="D93">
        <v>700</v>
      </c>
      <c r="E93">
        <v>358600.84</v>
      </c>
      <c r="F93" s="3"/>
      <c r="G93" s="3">
        <f t="shared" si="1"/>
        <v>700</v>
      </c>
      <c r="H93" s="3"/>
      <c r="I93" s="3"/>
      <c r="J93" s="3"/>
    </row>
    <row r="94" spans="1:11" x14ac:dyDescent="0.25">
      <c r="A94" s="14">
        <v>44722</v>
      </c>
      <c r="C94" t="s">
        <v>56</v>
      </c>
      <c r="D94">
        <v>700</v>
      </c>
      <c r="E94">
        <v>357900.84</v>
      </c>
      <c r="F94" s="3"/>
      <c r="G94" s="3">
        <f t="shared" si="1"/>
        <v>700</v>
      </c>
      <c r="H94" s="3"/>
      <c r="I94" s="3"/>
      <c r="J94" s="3"/>
    </row>
    <row r="95" spans="1:11" x14ac:dyDescent="0.25">
      <c r="A95" s="14">
        <v>44718</v>
      </c>
      <c r="C95" t="s">
        <v>56</v>
      </c>
      <c r="D95">
        <v>700</v>
      </c>
      <c r="E95">
        <v>357200.84</v>
      </c>
      <c r="F95" s="3"/>
      <c r="G95" s="3">
        <f t="shared" si="1"/>
        <v>700</v>
      </c>
      <c r="H95" s="3"/>
      <c r="I95" s="3"/>
      <c r="J95" s="3"/>
    </row>
    <row r="96" spans="1:11" x14ac:dyDescent="0.25">
      <c r="A96" s="14">
        <v>44713</v>
      </c>
      <c r="C96" t="s">
        <v>56</v>
      </c>
      <c r="D96">
        <v>643.66</v>
      </c>
      <c r="E96">
        <v>356500.84</v>
      </c>
      <c r="F96" s="3"/>
      <c r="G96" s="3">
        <f t="shared" si="1"/>
        <v>643.66</v>
      </c>
      <c r="H96" s="3"/>
      <c r="I96" s="3"/>
      <c r="J96" s="3"/>
    </row>
    <row r="97" spans="1:11" x14ac:dyDescent="0.25">
      <c r="A97" s="14">
        <v>44712</v>
      </c>
      <c r="C97" t="s">
        <v>54</v>
      </c>
      <c r="D97">
        <v>-3.85</v>
      </c>
      <c r="E97">
        <v>355857.18</v>
      </c>
      <c r="F97" s="3"/>
      <c r="G97" s="3">
        <f t="shared" si="1"/>
        <v>-3.85</v>
      </c>
      <c r="H97" s="3"/>
      <c r="I97" s="3"/>
      <c r="J97" s="3"/>
    </row>
    <row r="98" spans="1:11" x14ac:dyDescent="0.25">
      <c r="A98" s="14">
        <v>44712</v>
      </c>
      <c r="B98" t="s">
        <v>31</v>
      </c>
      <c r="C98" t="s">
        <v>81</v>
      </c>
      <c r="D98">
        <v>30.81</v>
      </c>
      <c r="E98">
        <v>355861.03</v>
      </c>
      <c r="F98" s="3"/>
      <c r="G98" s="3"/>
      <c r="H98" s="3">
        <f>D98</f>
        <v>30.81</v>
      </c>
      <c r="I98" s="3"/>
      <c r="J98" s="3"/>
      <c r="K98" s="3"/>
    </row>
    <row r="99" spans="1:11" x14ac:dyDescent="0.25">
      <c r="A99" s="14">
        <v>44708</v>
      </c>
      <c r="C99" t="s">
        <v>56</v>
      </c>
      <c r="D99">
        <v>700</v>
      </c>
      <c r="E99">
        <v>355830.22</v>
      </c>
      <c r="F99" s="3"/>
      <c r="G99" s="3">
        <f t="shared" si="1"/>
        <v>700</v>
      </c>
      <c r="H99" s="3"/>
      <c r="I99" s="3"/>
      <c r="J99" s="3"/>
    </row>
    <row r="100" spans="1:11" x14ac:dyDescent="0.25">
      <c r="A100" s="14">
        <v>44705</v>
      </c>
      <c r="C100" t="s">
        <v>56</v>
      </c>
      <c r="D100">
        <v>1125</v>
      </c>
      <c r="E100">
        <v>355130.22</v>
      </c>
      <c r="F100" s="3"/>
      <c r="G100" s="3">
        <f t="shared" si="1"/>
        <v>1125</v>
      </c>
      <c r="H100" s="3"/>
      <c r="I100" s="3"/>
      <c r="J100" s="3"/>
    </row>
    <row r="101" spans="1:11" x14ac:dyDescent="0.25">
      <c r="A101" s="14">
        <v>44704</v>
      </c>
      <c r="C101" t="s">
        <v>56</v>
      </c>
      <c r="D101">
        <v>1125</v>
      </c>
      <c r="E101">
        <v>354005.22</v>
      </c>
      <c r="F101" s="3"/>
      <c r="G101" s="3">
        <f t="shared" si="1"/>
        <v>1125</v>
      </c>
      <c r="H101" s="3"/>
      <c r="I101" s="3"/>
      <c r="J101" s="3"/>
    </row>
    <row r="102" spans="1:11" x14ac:dyDescent="0.25">
      <c r="A102" s="14">
        <v>44701</v>
      </c>
      <c r="C102" t="s">
        <v>56</v>
      </c>
      <c r="D102">
        <v>2245.83</v>
      </c>
      <c r="E102">
        <v>352880.22</v>
      </c>
      <c r="F102" s="3"/>
      <c r="G102" s="3">
        <f t="shared" si="1"/>
        <v>2245.83</v>
      </c>
      <c r="H102" s="3"/>
      <c r="I102" s="3"/>
      <c r="J102" s="3"/>
    </row>
    <row r="103" spans="1:11" x14ac:dyDescent="0.25">
      <c r="A103" s="14">
        <v>44694</v>
      </c>
      <c r="C103" t="s">
        <v>56</v>
      </c>
      <c r="D103">
        <v>700</v>
      </c>
      <c r="E103">
        <v>350634.39</v>
      </c>
      <c r="F103" s="3"/>
      <c r="G103" s="3">
        <f t="shared" si="1"/>
        <v>700</v>
      </c>
      <c r="H103" s="3"/>
      <c r="I103" s="3"/>
      <c r="J103" s="3"/>
    </row>
    <row r="104" spans="1:11" x14ac:dyDescent="0.25">
      <c r="A104" s="14">
        <v>44687</v>
      </c>
      <c r="C104" t="s">
        <v>56</v>
      </c>
      <c r="D104">
        <v>700</v>
      </c>
      <c r="E104">
        <v>349934.39</v>
      </c>
      <c r="F104" s="3"/>
      <c r="G104" s="3">
        <f t="shared" si="1"/>
        <v>700</v>
      </c>
      <c r="H104" s="3"/>
      <c r="I104" s="3"/>
      <c r="J104" s="3"/>
    </row>
    <row r="105" spans="1:11" x14ac:dyDescent="0.25">
      <c r="A105" s="14">
        <v>44684</v>
      </c>
      <c r="C105" t="s">
        <v>56</v>
      </c>
      <c r="D105">
        <v>852.66</v>
      </c>
      <c r="E105">
        <v>349234.39</v>
      </c>
      <c r="F105" s="3"/>
      <c r="G105" s="3">
        <f t="shared" si="1"/>
        <v>852.66</v>
      </c>
      <c r="H105" s="3"/>
      <c r="I105" s="3"/>
      <c r="J105" s="3"/>
    </row>
    <row r="106" spans="1:11" x14ac:dyDescent="0.25">
      <c r="A106" s="14">
        <v>44680</v>
      </c>
      <c r="C106" t="s">
        <v>56</v>
      </c>
      <c r="D106">
        <v>696.15</v>
      </c>
      <c r="E106">
        <v>348381.73</v>
      </c>
      <c r="F106" s="3"/>
      <c r="G106" s="3">
        <f t="shared" si="1"/>
        <v>696.15</v>
      </c>
      <c r="H106" s="3"/>
      <c r="I106" s="3"/>
      <c r="J106" s="3"/>
    </row>
    <row r="107" spans="1:11" x14ac:dyDescent="0.25">
      <c r="A107" s="14">
        <v>44680</v>
      </c>
      <c r="B107" t="s">
        <v>31</v>
      </c>
      <c r="C107" t="s">
        <v>82</v>
      </c>
      <c r="D107">
        <v>23.94</v>
      </c>
      <c r="E107">
        <v>347685.58</v>
      </c>
      <c r="F107" s="3"/>
      <c r="G107" s="3"/>
      <c r="H107" s="3">
        <f>D107</f>
        <v>23.94</v>
      </c>
      <c r="I107" s="3"/>
      <c r="J107" s="3"/>
    </row>
    <row r="108" spans="1:11" x14ac:dyDescent="0.25">
      <c r="A108" s="14">
        <v>44677</v>
      </c>
      <c r="C108" t="s">
        <v>54</v>
      </c>
      <c r="D108">
        <v>-505</v>
      </c>
      <c r="E108">
        <v>347661.64</v>
      </c>
      <c r="F108" s="3"/>
      <c r="G108" s="3">
        <f t="shared" si="1"/>
        <v>-505</v>
      </c>
      <c r="H108" s="3"/>
      <c r="I108" s="3"/>
      <c r="J108" s="3"/>
    </row>
    <row r="109" spans="1:11" x14ac:dyDescent="0.25">
      <c r="A109" s="14">
        <v>44676</v>
      </c>
      <c r="C109" t="s">
        <v>56</v>
      </c>
      <c r="D109">
        <v>1125</v>
      </c>
      <c r="E109">
        <v>348166.64</v>
      </c>
      <c r="F109" s="3"/>
      <c r="G109" s="3">
        <f t="shared" si="1"/>
        <v>1125</v>
      </c>
      <c r="H109" s="3"/>
      <c r="I109" s="3"/>
      <c r="J109" s="3"/>
    </row>
    <row r="110" spans="1:11" x14ac:dyDescent="0.25">
      <c r="A110" s="14">
        <v>44673</v>
      </c>
      <c r="C110" t="s">
        <v>56</v>
      </c>
      <c r="D110">
        <v>1825</v>
      </c>
      <c r="E110">
        <v>347041.64</v>
      </c>
      <c r="F110" s="3"/>
      <c r="G110" s="3">
        <f t="shared" si="1"/>
        <v>1825</v>
      </c>
      <c r="H110" s="3"/>
      <c r="I110" s="3"/>
      <c r="J110" s="3"/>
    </row>
    <row r="111" spans="1:11" x14ac:dyDescent="0.25">
      <c r="A111" s="14">
        <v>44671</v>
      </c>
      <c r="C111" t="s">
        <v>56</v>
      </c>
      <c r="D111">
        <v>1545.83</v>
      </c>
      <c r="E111">
        <v>345216.64</v>
      </c>
      <c r="F111" s="3"/>
      <c r="G111" s="3">
        <f t="shared" si="1"/>
        <v>1545.83</v>
      </c>
      <c r="H111" s="3"/>
      <c r="I111" s="3"/>
      <c r="J111" s="3"/>
    </row>
    <row r="112" spans="1:11" x14ac:dyDescent="0.25">
      <c r="A112" s="14">
        <v>44670</v>
      </c>
      <c r="C112" t="s">
        <v>56</v>
      </c>
      <c r="D112">
        <v>1085.1199999999999</v>
      </c>
      <c r="E112">
        <v>343670.81</v>
      </c>
      <c r="F112" s="3"/>
      <c r="G112" s="3">
        <f t="shared" si="1"/>
        <v>1085.1199999999999</v>
      </c>
      <c r="H112" s="3"/>
      <c r="I112" s="3"/>
      <c r="J112" s="3"/>
    </row>
    <row r="113" spans="1:11" x14ac:dyDescent="0.25">
      <c r="A113" s="14">
        <v>44659</v>
      </c>
      <c r="C113" t="s">
        <v>56</v>
      </c>
      <c r="D113">
        <v>700</v>
      </c>
      <c r="E113">
        <v>342585.69</v>
      </c>
      <c r="F113" s="3"/>
      <c r="G113" s="3">
        <f t="shared" si="1"/>
        <v>700</v>
      </c>
      <c r="H113" s="3"/>
      <c r="I113" s="3"/>
      <c r="J113" s="3"/>
    </row>
    <row r="114" spans="1:11" x14ac:dyDescent="0.25">
      <c r="A114" s="14">
        <v>44655</v>
      </c>
      <c r="C114" t="s">
        <v>56</v>
      </c>
      <c r="D114">
        <v>387.17</v>
      </c>
      <c r="E114">
        <v>341885.69</v>
      </c>
      <c r="F114" s="3"/>
      <c r="G114" s="3">
        <f t="shared" si="1"/>
        <v>387.17</v>
      </c>
      <c r="H114" s="3"/>
      <c r="I114" s="3"/>
      <c r="J114" s="3"/>
    </row>
    <row r="115" spans="1:11" x14ac:dyDescent="0.25">
      <c r="A115" s="14">
        <v>44652</v>
      </c>
      <c r="C115" t="s">
        <v>56</v>
      </c>
      <c r="D115">
        <v>1552.66</v>
      </c>
      <c r="E115">
        <v>341498.52</v>
      </c>
      <c r="F115" s="3"/>
      <c r="G115" s="3">
        <f t="shared" si="1"/>
        <v>1552.66</v>
      </c>
      <c r="H115" s="3"/>
      <c r="I115" s="3"/>
      <c r="J115" s="3"/>
    </row>
    <row r="116" spans="1:11" x14ac:dyDescent="0.25">
      <c r="A116" s="1"/>
      <c r="F116" s="3"/>
      <c r="G116" s="4" t="s">
        <v>65</v>
      </c>
      <c r="H116" s="4" t="s">
        <v>65</v>
      </c>
      <c r="I116" s="4"/>
      <c r="J116" s="4"/>
      <c r="K116" s="4"/>
    </row>
    <row r="117" spans="1:11" x14ac:dyDescent="0.25">
      <c r="A117" s="1"/>
      <c r="C117" t="s">
        <v>50</v>
      </c>
      <c r="D117" s="19">
        <f>G117+H117+I117+J117+K117</f>
        <v>3525.4700000000348</v>
      </c>
      <c r="F117" s="3"/>
      <c r="G117" s="3">
        <f>SUM(G3:G115)</f>
        <v>1779.300000000035</v>
      </c>
      <c r="H117" s="3">
        <f t="shared" ref="H117:K117" si="2">SUM(H3:H115)</f>
        <v>1746.17</v>
      </c>
      <c r="I117" s="3"/>
      <c r="J117" s="3"/>
      <c r="K117" s="3"/>
    </row>
    <row r="118" spans="1:11" x14ac:dyDescent="0.25">
      <c r="A118" s="1"/>
      <c r="F118" s="3"/>
      <c r="G118" s="3"/>
      <c r="H118" s="3"/>
      <c r="I118" s="3"/>
      <c r="J118" s="3"/>
    </row>
    <row r="119" spans="1:11" ht="15.75" thickBot="1" x14ac:dyDescent="0.3">
      <c r="A119" s="1"/>
      <c r="C119" s="2" t="s">
        <v>76</v>
      </c>
      <c r="G119" s="3"/>
      <c r="J119" s="3"/>
    </row>
    <row r="120" spans="1:11" x14ac:dyDescent="0.25">
      <c r="A120" s="1"/>
      <c r="C120" s="6" t="s">
        <v>73</v>
      </c>
      <c r="D120" s="15">
        <f>E115-D115</f>
        <v>339945.86000000004</v>
      </c>
      <c r="G120" s="3"/>
      <c r="J120" s="3"/>
    </row>
    <row r="121" spans="1:11" x14ac:dyDescent="0.25">
      <c r="A121" s="1"/>
      <c r="C121" s="8" t="s">
        <v>74</v>
      </c>
      <c r="D121" s="16">
        <f>E3</f>
        <v>343471.33</v>
      </c>
      <c r="G121" s="3"/>
      <c r="J121" s="3"/>
    </row>
    <row r="122" spans="1:11" x14ac:dyDescent="0.25">
      <c r="A122" s="1"/>
      <c r="C122" s="8"/>
      <c r="D122" s="17" t="s">
        <v>15</v>
      </c>
      <c r="G122" s="3"/>
      <c r="J122" s="3"/>
    </row>
    <row r="123" spans="1:11" ht="15.75" thickBot="1" x14ac:dyDescent="0.3">
      <c r="A123" s="1"/>
      <c r="C123" s="11" t="s">
        <v>75</v>
      </c>
      <c r="D123" s="18">
        <f>D121-D120</f>
        <v>3525.4699999999721</v>
      </c>
      <c r="F123" s="3"/>
      <c r="G123" s="3"/>
      <c r="H123" s="3"/>
      <c r="I123" s="3"/>
      <c r="J123" s="3"/>
    </row>
    <row r="124" spans="1:11" x14ac:dyDescent="0.25">
      <c r="A124" s="1"/>
      <c r="F124" s="3"/>
      <c r="G124" s="3"/>
      <c r="H124" s="4"/>
      <c r="I124" s="4"/>
      <c r="J124" s="4"/>
    </row>
    <row r="125" spans="1:11" x14ac:dyDescent="0.25">
      <c r="D125" s="3"/>
      <c r="E125" s="3"/>
      <c r="F125" s="3"/>
    </row>
    <row r="126" spans="1:11" x14ac:dyDescent="0.25">
      <c r="D126" s="3"/>
      <c r="E126" s="3"/>
      <c r="F126" s="3"/>
    </row>
    <row r="127" spans="1:11" x14ac:dyDescent="0.25">
      <c r="D127" s="3"/>
      <c r="E127" s="3"/>
      <c r="F127" s="3"/>
      <c r="G127" s="3"/>
      <c r="H127" s="3"/>
      <c r="I127" s="3"/>
    </row>
    <row r="128" spans="1:11" x14ac:dyDescent="0.25">
      <c r="E128" s="3"/>
      <c r="F128" s="3"/>
      <c r="G128" s="3"/>
      <c r="H128" s="3"/>
      <c r="I128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 - 010422 to 310323</vt:lpstr>
      <vt:lpstr>Current - 010422 to 310323</vt:lpstr>
      <vt:lpstr>Deposit - 010422 to 310323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Clarke</dc:creator>
  <cp:lastModifiedBy>Don Clarke</cp:lastModifiedBy>
  <cp:lastPrinted>2022-09-26T13:30:55Z</cp:lastPrinted>
  <dcterms:created xsi:type="dcterms:W3CDTF">2020-10-01T16:55:44Z</dcterms:created>
  <dcterms:modified xsi:type="dcterms:W3CDTF">2023-11-17T14:10:39Z</dcterms:modified>
</cp:coreProperties>
</file>