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" i="1" l="1"/>
  <c r="H12" i="1"/>
  <c r="H11" i="1"/>
  <c r="H10" i="1"/>
  <c r="H9" i="1"/>
  <c r="H6" i="1"/>
  <c r="F6" i="1"/>
  <c r="F5" i="1"/>
  <c r="F4" i="1"/>
  <c r="K2" i="1"/>
</calcChain>
</file>

<file path=xl/sharedStrings.xml><?xml version="1.0" encoding="utf-8"?>
<sst xmlns="http://schemas.openxmlformats.org/spreadsheetml/2006/main" count="17" uniqueCount="17">
  <si>
    <t>transfer out</t>
  </si>
  <si>
    <t>fund value</t>
  </si>
  <si>
    <t>pension</t>
  </si>
  <si>
    <t>income</t>
  </si>
  <si>
    <t>expenses</t>
  </si>
  <si>
    <t>deduct pension</t>
  </si>
  <si>
    <t xml:space="preserve">Partick fund share at 01 july 2010 </t>
  </si>
  <si>
    <t>add income</t>
  </si>
  <si>
    <t>deduct scheme expenses</t>
  </si>
  <si>
    <t>%</t>
  </si>
  <si>
    <t>total</t>
  </si>
  <si>
    <t>year</t>
  </si>
  <si>
    <t>2011 fund value</t>
  </si>
  <si>
    <t>year ending</t>
  </si>
  <si>
    <t>% of fund at 5/04/2011</t>
  </si>
  <si>
    <t xml:space="preserve">2010  value </t>
  </si>
  <si>
    <t>fund split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</si>
</sst>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16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workbookViewId="0">
      <selection activeCell="F21" sqref="F21"/>
    </sheetView>
  </sheetViews>
  <sheetFormatPr defaultRowHeight="15" x14ac:dyDescent="0.25"/>
  <cols>
    <col min="2" max="2" width="30.7109375" bestFit="1" customWidth="1"/>
    <col min="5" max="5" width="23.7109375" bestFit="1" customWidth="1"/>
    <col min="8" max="8" width="15" bestFit="1" customWidth="1"/>
    <col min="9" max="9" width="11.5703125" customWidth="1"/>
    <col min="10" max="10" width="15.42578125" bestFit="1" customWidth="1"/>
  </cols>
  <sheetData>
    <row r="1" spans="2:11" x14ac:dyDescent="0.25">
      <c r="B1" t="s">
        <v>6</v>
      </c>
      <c r="E1" t="s">
        <v>13</v>
      </c>
      <c r="F1">
        <v>2011</v>
      </c>
      <c r="H1" t="s">
        <v>12</v>
      </c>
      <c r="J1" t="s">
        <v>15</v>
      </c>
      <c r="K1" t="s">
        <v>9</v>
      </c>
    </row>
    <row r="2" spans="2:11" x14ac:dyDescent="0.25">
      <c r="B2">
        <v>169408</v>
      </c>
      <c r="C2" s="1"/>
      <c r="D2" s="1"/>
      <c r="F2">
        <v>169400</v>
      </c>
      <c r="H2">
        <v>1334684</v>
      </c>
      <c r="J2">
        <v>1122961.99</v>
      </c>
      <c r="K2">
        <f>SUM(B2/J2)</f>
        <v>0.15085817820067088</v>
      </c>
    </row>
    <row r="3" spans="2:11" x14ac:dyDescent="0.25">
      <c r="E3" s="2" t="s">
        <v>5</v>
      </c>
      <c r="F3">
        <v>14962</v>
      </c>
    </row>
    <row r="4" spans="2:11" x14ac:dyDescent="0.25">
      <c r="E4" t="s">
        <v>7</v>
      </c>
      <c r="F4">
        <f>31000*K2</f>
        <v>4676.6035242207972</v>
      </c>
    </row>
    <row r="5" spans="2:11" x14ac:dyDescent="0.25">
      <c r="E5" t="s">
        <v>8</v>
      </c>
      <c r="F5">
        <f>2009*K2</f>
        <v>303.07408000514778</v>
      </c>
      <c r="H5" t="s">
        <v>14</v>
      </c>
    </row>
    <row r="6" spans="2:11" x14ac:dyDescent="0.25">
      <c r="E6" t="s">
        <v>10</v>
      </c>
      <c r="F6">
        <f>F2-F3+F4-F5</f>
        <v>158811.52944421564</v>
      </c>
      <c r="H6">
        <f>F6/H2</f>
        <v>0.11898811212557853</v>
      </c>
    </row>
    <row r="8" spans="2:11" x14ac:dyDescent="0.25">
      <c r="E8" t="s">
        <v>11</v>
      </c>
      <c r="F8">
        <v>2012</v>
      </c>
    </row>
    <row r="9" spans="2:11" x14ac:dyDescent="0.25">
      <c r="E9" t="s">
        <v>2</v>
      </c>
      <c r="F9">
        <v>14992</v>
      </c>
      <c r="H9">
        <f>F6-F9</f>
        <v>143819.52944421564</v>
      </c>
    </row>
    <row r="10" spans="2:11" x14ac:dyDescent="0.25">
      <c r="E10" t="s">
        <v>4</v>
      </c>
      <c r="F10">
        <v>6854</v>
      </c>
      <c r="H10">
        <f>F10*H6</f>
        <v>815.54452050871521</v>
      </c>
      <c r="J10">
        <v>224529</v>
      </c>
      <c r="K10" t="s">
        <v>0</v>
      </c>
    </row>
    <row r="11" spans="2:11" x14ac:dyDescent="0.25">
      <c r="E11" t="s">
        <v>3</v>
      </c>
      <c r="F11">
        <v>157452</v>
      </c>
      <c r="H11">
        <f>F11*H6</f>
        <v>18734.91623039659</v>
      </c>
    </row>
    <row r="12" spans="2:11" x14ac:dyDescent="0.25">
      <c r="H12" s="3">
        <f>H9-H10+H11</f>
        <v>161738.90115410354</v>
      </c>
      <c r="J12">
        <v>1545761</v>
      </c>
      <c r="K12" t="s">
        <v>1</v>
      </c>
    </row>
    <row r="14" spans="2:11" x14ac:dyDescent="0.25">
      <c r="H14">
        <f>H12/J12</f>
        <v>0.10463383482576126</v>
      </c>
      <c r="I14" t="s">
        <v>16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2013-07-09T09:35:26Z</dcterms:created>
  <dcterms:modified xsi:type="dcterms:W3CDTF">2013-07-24T11:53:52Z</dcterms:modified>
</cp:coreProperties>
</file>