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028"/>
  <workbookPr autoCompressPictures="0"/>
  <bookViews>
    <workbookView xWindow="-20" yWindow="0" windowWidth="35580" windowHeight="16060"/>
  </bookViews>
  <sheets>
    <sheet name="Portfolio" sheetId="5"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5" l="1"/>
  <c r="O10" i="5"/>
  <c r="N15" i="5"/>
  <c r="O16" i="5"/>
  <c r="N16" i="5"/>
  <c r="M16" i="5"/>
  <c r="N14" i="5"/>
  <c r="N13" i="5"/>
  <c r="M13" i="5"/>
  <c r="N12" i="5"/>
  <c r="M12" i="5"/>
  <c r="O6" i="5"/>
  <c r="L6" i="5"/>
  <c r="K6" i="5"/>
  <c r="N6" i="5"/>
  <c r="M6" i="5"/>
  <c r="N11" i="5"/>
  <c r="N10" i="5"/>
  <c r="N9" i="5"/>
  <c r="M11" i="5"/>
  <c r="M10" i="5"/>
  <c r="M9" i="5"/>
</calcChain>
</file>

<file path=xl/sharedStrings.xml><?xml version="1.0" encoding="utf-8"?>
<sst xmlns="http://schemas.openxmlformats.org/spreadsheetml/2006/main" count="123" uniqueCount="97">
  <si>
    <t>Please note if you have more than 10 properties just keep listing them. The highlighted row, equity, cashflow and LTV will autofilll accordingly.</t>
  </si>
  <si>
    <t>Property Type</t>
  </si>
  <si>
    <t>Lender</t>
  </si>
  <si>
    <t>Account No</t>
  </si>
  <si>
    <t>Loan</t>
  </si>
  <si>
    <t>Value</t>
  </si>
  <si>
    <t>LTV</t>
  </si>
  <si>
    <t>Equity</t>
  </si>
  <si>
    <t>Rent</t>
  </si>
  <si>
    <t>Tenant/Tenancy Type</t>
  </si>
  <si>
    <t>Comments or other useful info</t>
  </si>
  <si>
    <t>eg 2 bed flat, 4 bed house, shop plus flat etc</t>
  </si>
  <si>
    <t xml:space="preserve"> (auto-fill)</t>
  </si>
  <si>
    <t>(auto-fill)</t>
  </si>
  <si>
    <t>Original Purchase Date</t>
  </si>
  <si>
    <t>Orignal Purchase Price</t>
  </si>
  <si>
    <t>Current Mortgage Product</t>
  </si>
  <si>
    <t>Current Mortgage Product Expiry</t>
  </si>
  <si>
    <t>eg single let, 4 sharers,        6 room HMO etc</t>
  </si>
  <si>
    <r>
      <t xml:space="preserve">Owners                   </t>
    </r>
    <r>
      <rPr>
        <b/>
        <sz val="9"/>
        <color theme="1"/>
        <rFont val="Calibri"/>
        <family val="2"/>
        <scheme val="minor"/>
      </rPr>
      <t xml:space="preserve">(please include ALL owners even if not one of the applicants) </t>
    </r>
  </si>
  <si>
    <t>TOTALS (auto-fill) - these totals exclude your own home</t>
  </si>
  <si>
    <r>
      <t xml:space="preserve"> FULL Address </t>
    </r>
    <r>
      <rPr>
        <b/>
        <u/>
        <sz val="11"/>
        <color theme="1"/>
        <rFont val="Calibri"/>
        <family val="2"/>
        <scheme val="minor"/>
      </rPr>
      <t>inc post code</t>
    </r>
  </si>
  <si>
    <r>
      <t xml:space="preserve">Have you or any family member </t>
    </r>
    <r>
      <rPr>
        <b/>
        <u/>
        <sz val="10"/>
        <color theme="1"/>
        <rFont val="Calibri"/>
        <family val="2"/>
        <scheme val="minor"/>
      </rPr>
      <t>ever</t>
    </r>
    <r>
      <rPr>
        <b/>
        <sz val="10"/>
        <color theme="1"/>
        <rFont val="Calibri"/>
        <family val="2"/>
        <scheme val="minor"/>
      </rPr>
      <t xml:space="preserve"> lived in the property. (State yes or no and relationship for </t>
    </r>
    <r>
      <rPr>
        <b/>
        <u/>
        <sz val="10"/>
        <color theme="1"/>
        <rFont val="Calibri"/>
        <family val="2"/>
        <scheme val="minor"/>
      </rPr>
      <t>every</t>
    </r>
    <r>
      <rPr>
        <b/>
        <sz val="10"/>
        <color theme="1"/>
        <rFont val="Calibri"/>
        <family val="2"/>
        <scheme val="minor"/>
      </rPr>
      <t xml:space="preserve"> rental property.) </t>
    </r>
  </si>
  <si>
    <t>Detached 3 Bed Property</t>
  </si>
  <si>
    <t>Karen Stanbridge and Peter Andrijeczko</t>
  </si>
  <si>
    <t>n/a</t>
  </si>
  <si>
    <t>No</t>
  </si>
  <si>
    <t>5 Bed HMO, A4 area with AL HMO License</t>
  </si>
  <si>
    <t>Currently Single Let</t>
  </si>
  <si>
    <t>77 Frensham Road, Southsea, PO4 8AE</t>
  </si>
  <si>
    <t>25th November 2005</t>
  </si>
  <si>
    <r>
      <t xml:space="preserve">5 Bed Terrace Property with </t>
    </r>
    <r>
      <rPr>
        <b/>
        <sz val="11"/>
        <color theme="1"/>
        <rFont val="Calibri"/>
        <family val="2"/>
        <scheme val="minor"/>
      </rPr>
      <t>GBP 65k refurb / adding space.</t>
    </r>
  </si>
  <si>
    <t>2 Bed Terrace Property</t>
  </si>
  <si>
    <t>TMW</t>
  </si>
  <si>
    <t>14899630</t>
  </si>
  <si>
    <t>15 Carnarvon Road, Portsmouth. PO2 7NJ</t>
  </si>
  <si>
    <t>HMO / Interest Only</t>
  </si>
  <si>
    <t>BTL / Interest Only</t>
  </si>
  <si>
    <t>January 2035</t>
  </si>
  <si>
    <t>2nd July 2015</t>
  </si>
  <si>
    <t>12th February 2016</t>
  </si>
  <si>
    <t>June 2039</t>
  </si>
  <si>
    <t>Kent Reliance</t>
  </si>
  <si>
    <t>SBF0840416AND</t>
  </si>
  <si>
    <t>Yes Pete and I (Main Home)</t>
  </si>
  <si>
    <t>12-14 Shaw Road (Office x 6)</t>
  </si>
  <si>
    <t>423 Manchester Road</t>
  </si>
  <si>
    <t>x6 Offices</t>
  </si>
  <si>
    <t>K&amp;P Consulting and Properties Ltd</t>
  </si>
  <si>
    <t>None, purchased via SSAS loanback</t>
  </si>
  <si>
    <t>New bathroom, pitched old flat roof.  New downstairs cloak, new carpets and decorated.  Partly at request of current tenants as former owner had promised to do for them for last two years.</t>
  </si>
  <si>
    <t>Currently let to one tenant who has been in there for a number of years.  We're happy for him to continue there, even after conversion.</t>
  </si>
  <si>
    <t>0</t>
  </si>
  <si>
    <t>See above - purchase 12-14 in one block</t>
  </si>
  <si>
    <t xml:space="preserve">N/A under development - anticipated value </t>
  </si>
  <si>
    <t xml:space="preserve">12-14 Shaw Road, Oldham,  </t>
  </si>
  <si>
    <t>24th October 2016</t>
  </si>
  <si>
    <t>x2 Retail</t>
  </si>
  <si>
    <t>Purchased for cash</t>
  </si>
  <si>
    <t>30th November 2016</t>
  </si>
  <si>
    <t>Refurbished after purchase and then let.</t>
  </si>
  <si>
    <t>Coventry</t>
  </si>
  <si>
    <t>96957733</t>
  </si>
  <si>
    <t>25 Elgin Road, Ashton-Under-Lyne</t>
  </si>
  <si>
    <t>2 Bed Terrace Property (Double Outrigger)</t>
  </si>
  <si>
    <t>Aldermore</t>
  </si>
  <si>
    <t>Y0000029518</t>
  </si>
  <si>
    <t>25 Years</t>
  </si>
  <si>
    <t>Flat 1, 44 Belmont Street, Oldham</t>
  </si>
  <si>
    <t>4 Apartments PLUS future development opportunity</t>
  </si>
  <si>
    <t>Shawbrook</t>
  </si>
  <si>
    <t>09558822</t>
  </si>
  <si>
    <t>Commercial</t>
  </si>
  <si>
    <t>9th June 2017</t>
  </si>
  <si>
    <t>May 2042</t>
  </si>
  <si>
    <t>Flat 2, 44 Belmont Street, Oldham</t>
  </si>
  <si>
    <t>Flat 3, 44 Belmont Street, Oldham</t>
  </si>
  <si>
    <t>Flat 4, 44 Belmont Street, Oldham</t>
  </si>
  <si>
    <t>1st November 2017</t>
  </si>
  <si>
    <r>
      <t>1A Whitewood, Chineham, Basingstoke, Hampshire. RG24 8TS (</t>
    </r>
    <r>
      <rPr>
        <b/>
        <i/>
        <sz val="11"/>
        <color rgb="FF0000FF"/>
        <rFont val="Calibri"/>
        <scheme val="minor"/>
      </rPr>
      <t>OWN HOME</t>
    </r>
    <r>
      <rPr>
        <i/>
        <sz val="11"/>
        <color rgb="FF0000FF"/>
        <rFont val="Calibri"/>
        <scheme val="minor"/>
      </rPr>
      <t>)</t>
    </r>
  </si>
  <si>
    <t>Own Home</t>
  </si>
  <si>
    <t>Term</t>
  </si>
  <si>
    <t>20 Years</t>
  </si>
  <si>
    <t>30 Years</t>
  </si>
  <si>
    <t>Project In-Flight</t>
  </si>
  <si>
    <t>Single Let</t>
  </si>
  <si>
    <t>A block of 4 apartments with own (off-road) parking</t>
  </si>
  <si>
    <t>13th January 2032</t>
  </si>
  <si>
    <t xml:space="preserve">Fixed Term Mortgage </t>
  </si>
  <si>
    <t>14 Yrs</t>
  </si>
  <si>
    <t>Just negotiating a new 10 year lease with current tenant.  Currently being drafted with my solcitors.  Will have 3, 5, 7 year breaks with 6 months notice.  Rent will stay at £775.25 for first 3 years and then increased based on RPI.  Tenant been in occupation for circa 12 years already.</t>
  </si>
  <si>
    <t>Office to C3 - Occupy and then C3 to C4.  Expecting to get circa £39k gross for the Pods.  Currently held with own SSAS Loanback PLUS cash.</t>
  </si>
  <si>
    <r>
      <t xml:space="preserve">Extensive refurb to add value, and achieve top room rates.  </t>
    </r>
    <r>
      <rPr>
        <b/>
        <sz val="11"/>
        <color theme="1"/>
        <rFont val="Calibri"/>
        <family val="2"/>
        <scheme val="minor"/>
      </rPr>
      <t>Refinanced to pull money out, so additonal mortgage £216.94</t>
    </r>
  </si>
  <si>
    <t>Some light refurbishment carried out BUT plan to add two further flats in exisitng footprint over the next 18 months.  Note: Valued with Shawbrook at 75% LTV as did not revalue when moved to termed product.</t>
  </si>
  <si>
    <t>EXCLUDES JV OWNED PROPERTIES</t>
  </si>
  <si>
    <t xml:space="preserve"> C4 HMO.</t>
  </si>
  <si>
    <t xml:space="preserve">HMO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</si>
</sst>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20" x14ac:knownFonts="1">
    <font>
      <sz val="11"/>
      <color theme="1"/>
      <name val="Calibri"/>
      <family val="2"/>
      <scheme val="minor"/>
    </font>
    <font>
      <b/>
      <u/>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b/>
      <sz val="9"/>
      <color theme="1"/>
      <name val="Calibri"/>
      <family val="2"/>
      <scheme val="minor"/>
    </font>
    <font>
      <b/>
      <sz val="12"/>
      <color theme="1"/>
      <name val="Calibri"/>
      <family val="2"/>
      <scheme val="minor"/>
    </font>
    <font>
      <b/>
      <sz val="14"/>
      <color rgb="FF0070C0"/>
      <name val="Calibri"/>
      <family val="2"/>
      <scheme val="minor"/>
    </font>
    <font>
      <i/>
      <sz val="11"/>
      <name val="Calibri"/>
      <family val="2"/>
      <scheme val="minor"/>
    </font>
    <font>
      <b/>
      <sz val="10"/>
      <color theme="1"/>
      <name val="Calibri"/>
      <family val="2"/>
      <scheme val="minor"/>
    </font>
    <font>
      <b/>
      <u/>
      <sz val="10"/>
      <color theme="1"/>
      <name val="Calibri"/>
      <family val="2"/>
      <scheme val="minor"/>
    </font>
    <font>
      <u/>
      <sz val="11"/>
      <color theme="11"/>
      <name val="Calibri"/>
      <family val="2"/>
      <scheme val="minor"/>
    </font>
    <font>
      <sz val="11"/>
      <name val="Calibri"/>
      <family val="2"/>
      <scheme val="minor"/>
    </font>
    <font>
      <sz val="11"/>
      <color rgb="FF000000"/>
      <name val="Calibri"/>
      <family val="2"/>
      <scheme val="minor"/>
    </font>
    <font>
      <u/>
      <sz val="11"/>
      <color theme="10"/>
      <name val="Calibri"/>
      <family val="2"/>
      <scheme val="minor"/>
    </font>
    <font>
      <i/>
      <sz val="11"/>
      <color rgb="FF0000FF"/>
      <name val="Calibri"/>
      <scheme val="minor"/>
    </font>
    <font>
      <b/>
      <i/>
      <sz val="11"/>
      <color rgb="FF0000FF"/>
      <name val="Calibri"/>
      <scheme val="minor"/>
    </font>
    <font>
      <sz val="11"/>
      <color rgb="FFFF0000"/>
      <name val="Calibri"/>
      <scheme val="minor"/>
    </font>
    <font>
      <i/>
      <sz val="11"/>
      <color rgb="FFFF0000"/>
      <name val="Calibri"/>
      <scheme val="minor"/>
    </font>
    <font>
      <sz val="24"/>
      <color theme="1"/>
      <name val="Arial Black"/>
    </font>
  </fonts>
  <fills count="6">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s>
  <borders count="3">
    <border>
      <left/>
      <right/>
      <top/>
      <bottom/>
      <diagonal/>
    </border>
    <border>
      <left/>
      <right/>
      <top style="thin">
        <color auto="1"/>
      </top>
      <bottom style="double">
        <color auto="1"/>
      </bottom>
      <diagonal/>
    </border>
    <border>
      <left/>
      <right/>
      <top/>
      <bottom style="thin">
        <color auto="1"/>
      </bottom>
      <diagonal/>
    </border>
  </borders>
  <cellStyleXfs count="107">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cellStyleXfs>
  <cellXfs count="126">
    <xf numFmtId="0" fontId="0" fillId="0" borderId="0" xfId="0"/>
    <xf numFmtId="0" fontId="0" fillId="0" borderId="0" xfId="0" applyFill="1"/>
    <xf numFmtId="0" fontId="2" fillId="0" borderId="0" xfId="0" applyFont="1" applyFill="1" applyAlignment="1">
      <alignment horizontal="center" vertical="center"/>
    </xf>
    <xf numFmtId="0" fontId="2" fillId="0" borderId="0" xfId="0" applyFont="1" applyFill="1" applyAlignment="1">
      <alignment horizontal="center"/>
    </xf>
    <xf numFmtId="0" fontId="5" fillId="0" borderId="0" xfId="0" applyFont="1" applyFill="1" applyAlignment="1">
      <alignment horizontal="center" vertical="center" wrapText="1"/>
    </xf>
    <xf numFmtId="164" fontId="2" fillId="0" borderId="0" xfId="0" applyNumberFormat="1" applyFont="1" applyFill="1" applyBorder="1"/>
    <xf numFmtId="49" fontId="5" fillId="0" borderId="0" xfId="0" applyNumberFormat="1" applyFont="1" applyFill="1" applyAlignment="1">
      <alignment horizontal="center" vertical="center" wrapText="1"/>
    </xf>
    <xf numFmtId="0" fontId="6" fillId="0" borderId="0" xfId="0" applyFont="1" applyFill="1"/>
    <xf numFmtId="164" fontId="2" fillId="0" borderId="0" xfId="0" applyNumberFormat="1" applyFont="1" applyFill="1" applyBorder="1" applyAlignment="1">
      <alignment horizontal="center"/>
    </xf>
    <xf numFmtId="0" fontId="2" fillId="0" borderId="0" xfId="0" applyFont="1" applyFill="1"/>
    <xf numFmtId="164" fontId="6" fillId="2" borderId="1" xfId="0" applyNumberFormat="1" applyFont="1" applyFill="1" applyBorder="1" applyAlignment="1">
      <alignment horizontal="center"/>
    </xf>
    <xf numFmtId="164" fontId="6" fillId="2" borderId="1" xfId="0" applyNumberFormat="1" applyFont="1" applyFill="1" applyBorder="1"/>
    <xf numFmtId="0" fontId="8" fillId="0" borderId="0" xfId="0" applyFont="1" applyFill="1"/>
    <xf numFmtId="49" fontId="2" fillId="0" borderId="0" xfId="0" applyNumberFormat="1" applyFont="1" applyFill="1" applyAlignment="1">
      <alignment horizontal="center" vertical="center" wrapText="1"/>
    </xf>
    <xf numFmtId="164" fontId="2" fillId="0" borderId="0" xfId="0" applyNumberFormat="1" applyFont="1" applyFill="1" applyAlignment="1">
      <alignment horizontal="center" vertical="center" wrapText="1"/>
    </xf>
    <xf numFmtId="0" fontId="0" fillId="0" borderId="0" xfId="0" applyFill="1" applyAlignment="1">
      <alignment horizontal="center"/>
    </xf>
    <xf numFmtId="0" fontId="8" fillId="0" borderId="0" xfId="0" applyFont="1" applyFill="1" applyAlignment="1">
      <alignment horizontal="center"/>
    </xf>
    <xf numFmtId="0" fontId="0" fillId="0" borderId="0" xfId="0" applyFill="1" applyAlignment="1">
      <alignment wrapText="1"/>
    </xf>
    <xf numFmtId="14" fontId="0" fillId="0" borderId="0" xfId="0" applyNumberFormat="1" applyFill="1" applyAlignment="1">
      <alignment horizontal="center" wrapText="1"/>
    </xf>
    <xf numFmtId="164" fontId="0" fillId="0" borderId="0" xfId="0" applyNumberFormat="1" applyFill="1" applyAlignment="1">
      <alignment horizontal="center" wrapText="1"/>
    </xf>
    <xf numFmtId="49" fontId="3" fillId="0" borderId="0" xfId="0" applyNumberFormat="1" applyFont="1" applyFill="1" applyBorder="1" applyAlignment="1">
      <alignment wrapText="1"/>
    </xf>
    <xf numFmtId="49" fontId="4" fillId="0" borderId="0" xfId="0" applyNumberFormat="1" applyFont="1" applyFill="1" applyAlignment="1">
      <alignment wrapText="1"/>
    </xf>
    <xf numFmtId="49" fontId="0" fillId="0" borderId="0" xfId="0" applyNumberFormat="1" applyFill="1" applyAlignment="1">
      <alignment wrapText="1"/>
    </xf>
    <xf numFmtId="49" fontId="0" fillId="0" borderId="0" xfId="0" applyNumberFormat="1" applyFill="1" applyAlignment="1">
      <alignment horizontal="center" wrapText="1"/>
    </xf>
    <xf numFmtId="17" fontId="0" fillId="0" borderId="0" xfId="0" applyNumberFormat="1" applyFill="1" applyAlignment="1">
      <alignment wrapText="1"/>
    </xf>
    <xf numFmtId="164" fontId="0" fillId="0" borderId="0" xfId="0" applyNumberFormat="1" applyFill="1" applyAlignment="1">
      <alignment wrapText="1"/>
    </xf>
    <xf numFmtId="10" fontId="2" fillId="0" borderId="0" xfId="0" applyNumberFormat="1" applyFont="1" applyFill="1" applyAlignment="1">
      <alignment horizontal="center" vertical="center" wrapText="1"/>
    </xf>
    <xf numFmtId="10" fontId="5" fillId="0" borderId="0" xfId="0" applyNumberFormat="1" applyFont="1" applyFill="1" applyAlignment="1">
      <alignment horizontal="center" vertical="center" wrapText="1"/>
    </xf>
    <xf numFmtId="164" fontId="5" fillId="0" borderId="0" xfId="0" applyNumberFormat="1" applyFont="1" applyFill="1" applyAlignment="1">
      <alignment horizontal="center" vertical="center" wrapText="1"/>
    </xf>
    <xf numFmtId="49" fontId="6" fillId="2" borderId="1" xfId="0" applyNumberFormat="1" applyFont="1" applyFill="1" applyBorder="1" applyAlignment="1">
      <alignment wrapText="1"/>
    </xf>
    <xf numFmtId="49" fontId="6" fillId="2" borderId="1" xfId="0" applyNumberFormat="1" applyFont="1" applyFill="1" applyBorder="1" applyAlignment="1">
      <alignment horizontal="center" wrapText="1"/>
    </xf>
    <xf numFmtId="17" fontId="6" fillId="2" borderId="1" xfId="0" applyNumberFormat="1" applyFont="1" applyFill="1" applyBorder="1" applyAlignment="1">
      <alignment wrapText="1"/>
    </xf>
    <xf numFmtId="164" fontId="6" fillId="2" borderId="1" xfId="0" applyNumberFormat="1" applyFont="1" applyFill="1" applyBorder="1" applyAlignment="1">
      <alignment wrapText="1"/>
    </xf>
    <xf numFmtId="0" fontId="2" fillId="0" borderId="0" xfId="0" applyFont="1" applyFill="1" applyBorder="1" applyAlignment="1">
      <alignment wrapText="1"/>
    </xf>
    <xf numFmtId="14"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49" fontId="2" fillId="0" borderId="0" xfId="0" applyNumberFormat="1" applyFont="1" applyFill="1" applyBorder="1" applyAlignment="1">
      <alignment wrapText="1"/>
    </xf>
    <xf numFmtId="49" fontId="2" fillId="0" borderId="0" xfId="0" applyNumberFormat="1" applyFont="1" applyFill="1" applyBorder="1" applyAlignment="1">
      <alignment horizontal="center" wrapText="1"/>
    </xf>
    <xf numFmtId="17" fontId="2" fillId="0" borderId="0" xfId="0" applyNumberFormat="1" applyFont="1" applyFill="1" applyBorder="1" applyAlignment="1">
      <alignment wrapText="1"/>
    </xf>
    <xf numFmtId="164" fontId="2" fillId="0" borderId="0" xfId="0" applyNumberFormat="1" applyFont="1" applyFill="1" applyBorder="1" applyAlignment="1">
      <alignment wrapText="1"/>
    </xf>
    <xf numFmtId="0" fontId="8" fillId="0" borderId="0" xfId="0" applyFont="1" applyFill="1" applyAlignment="1">
      <alignment wrapText="1"/>
    </xf>
    <xf numFmtId="14" fontId="8" fillId="0" borderId="0" xfId="0" applyNumberFormat="1" applyFont="1" applyFill="1" applyAlignment="1">
      <alignment horizontal="center" wrapText="1"/>
    </xf>
    <xf numFmtId="164" fontId="8" fillId="0" borderId="0" xfId="0" applyNumberFormat="1" applyFont="1" applyFill="1" applyAlignment="1">
      <alignment horizontal="center" wrapText="1"/>
    </xf>
    <xf numFmtId="49" fontId="8" fillId="0" borderId="0" xfId="0" applyNumberFormat="1" applyFont="1" applyFill="1" applyAlignment="1">
      <alignment wrapText="1"/>
    </xf>
    <xf numFmtId="49" fontId="8" fillId="0" borderId="0" xfId="0" applyNumberFormat="1" applyFont="1" applyFill="1" applyAlignment="1">
      <alignment horizontal="center" wrapText="1"/>
    </xf>
    <xf numFmtId="17" fontId="8" fillId="0" borderId="0" xfId="0" applyNumberFormat="1" applyFont="1" applyFill="1" applyAlignment="1">
      <alignment horizontal="center" wrapText="1"/>
    </xf>
    <xf numFmtId="164" fontId="8" fillId="0" borderId="0" xfId="0" applyNumberFormat="1" applyFont="1" applyFill="1" applyAlignment="1">
      <alignment wrapText="1"/>
    </xf>
    <xf numFmtId="49" fontId="8" fillId="0" borderId="0" xfId="0" applyNumberFormat="1" applyFont="1" applyFill="1" applyAlignment="1">
      <alignment vertical="center" wrapText="1"/>
    </xf>
    <xf numFmtId="164" fontId="0" fillId="0" borderId="0" xfId="0" applyNumberFormat="1" applyFill="1" applyAlignment="1">
      <alignment vertical="center" wrapText="1"/>
    </xf>
    <xf numFmtId="0" fontId="0" fillId="0" borderId="0" xfId="0" applyFill="1" applyAlignment="1">
      <alignment vertical="center" wrapText="1"/>
    </xf>
    <xf numFmtId="14"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49" fontId="0" fillId="0" borderId="0" xfId="0" applyNumberFormat="1" applyFill="1" applyAlignment="1">
      <alignment vertical="center" wrapText="1"/>
    </xf>
    <xf numFmtId="49" fontId="0" fillId="0" borderId="0" xfId="0" applyNumberFormat="1" applyFill="1" applyAlignment="1">
      <alignment horizontal="center" vertical="center" wrapText="1"/>
    </xf>
    <xf numFmtId="17" fontId="0" fillId="0" borderId="0" xfId="0" quotePrefix="1" applyNumberFormat="1" applyFill="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49" fontId="0" fillId="0" borderId="0" xfId="0" quotePrefix="1" applyNumberFormat="1" applyFill="1" applyAlignment="1">
      <alignment horizontal="center" vertical="center" wrapText="1"/>
    </xf>
    <xf numFmtId="0" fontId="12" fillId="0" borderId="0" xfId="0" applyFont="1" applyFill="1" applyAlignment="1">
      <alignment vertical="center" wrapText="1"/>
    </xf>
    <xf numFmtId="10" fontId="0" fillId="0" borderId="0" xfId="0" applyNumberFormat="1" applyFill="1" applyAlignment="1">
      <alignment horizontal="center" wrapText="1"/>
    </xf>
    <xf numFmtId="10" fontId="6" fillId="2" borderId="1" xfId="0" applyNumberFormat="1" applyFont="1" applyFill="1" applyBorder="1" applyAlignment="1">
      <alignment horizontal="center" wrapText="1"/>
    </xf>
    <xf numFmtId="10" fontId="2" fillId="0" borderId="0" xfId="0" applyNumberFormat="1" applyFont="1" applyFill="1" applyBorder="1" applyAlignment="1">
      <alignment horizontal="center" wrapText="1"/>
    </xf>
    <xf numFmtId="10" fontId="8" fillId="0" borderId="0" xfId="0" applyNumberFormat="1" applyFont="1" applyFill="1" applyAlignment="1">
      <alignment horizontal="center" wrapText="1"/>
    </xf>
    <xf numFmtId="10" fontId="0" fillId="0" borderId="0" xfId="0" applyNumberFormat="1" applyFill="1" applyAlignment="1">
      <alignment horizontal="center" vertical="center" wrapText="1"/>
    </xf>
    <xf numFmtId="0" fontId="6" fillId="2" borderId="1" xfId="0" applyFont="1" applyFill="1" applyBorder="1" applyAlignment="1">
      <alignment vertical="center"/>
    </xf>
    <xf numFmtId="164" fontId="0" fillId="3" borderId="0" xfId="0" applyNumberFormat="1" applyFill="1" applyAlignment="1">
      <alignment vertical="center" wrapText="1"/>
    </xf>
    <xf numFmtId="49" fontId="13" fillId="0" borderId="0" xfId="0" applyNumberFormat="1" applyFont="1" applyAlignment="1">
      <alignment vertical="center" wrapText="1"/>
    </xf>
    <xf numFmtId="14" fontId="0" fillId="4" borderId="0" xfId="0" applyNumberFormat="1" applyFill="1" applyAlignment="1">
      <alignment horizontal="center" wrapText="1"/>
    </xf>
    <xf numFmtId="164" fontId="0" fillId="4" borderId="0" xfId="0" applyNumberFormat="1" applyFill="1" applyAlignment="1">
      <alignment horizontal="center" wrapText="1"/>
    </xf>
    <xf numFmtId="49" fontId="0" fillId="4" borderId="0" xfId="0" applyNumberFormat="1" applyFill="1" applyAlignment="1">
      <alignment wrapText="1"/>
    </xf>
    <xf numFmtId="49" fontId="0" fillId="4" borderId="0" xfId="0" applyNumberFormat="1" applyFill="1" applyAlignment="1">
      <alignment horizontal="center" wrapText="1"/>
    </xf>
    <xf numFmtId="17" fontId="0" fillId="4" borderId="0" xfId="0" applyNumberFormat="1" applyFill="1" applyAlignment="1">
      <alignment wrapText="1"/>
    </xf>
    <xf numFmtId="164" fontId="0" fillId="4" borderId="0" xfId="0" applyNumberFormat="1" applyFill="1" applyAlignment="1">
      <alignment wrapText="1"/>
    </xf>
    <xf numFmtId="10" fontId="0" fillId="4" borderId="0" xfId="0" applyNumberFormat="1" applyFill="1" applyAlignment="1">
      <alignment horizontal="center" wrapText="1"/>
    </xf>
    <xf numFmtId="0" fontId="0" fillId="4" borderId="0" xfId="0" applyFill="1"/>
    <xf numFmtId="0" fontId="0" fillId="4" borderId="0" xfId="0" applyFill="1" applyAlignment="1">
      <alignment horizontal="center"/>
    </xf>
    <xf numFmtId="0" fontId="15" fillId="0" borderId="0" xfId="0" applyFont="1" applyFill="1" applyAlignment="1">
      <alignment vertical="center" wrapText="1"/>
    </xf>
    <xf numFmtId="14" fontId="15" fillId="0" borderId="0" xfId="0" quotePrefix="1" applyNumberFormat="1" applyFont="1" applyFill="1" applyAlignment="1">
      <alignment horizontal="center" vertical="center" wrapText="1"/>
    </xf>
    <xf numFmtId="164" fontId="15" fillId="0" borderId="0" xfId="0" applyNumberFormat="1" applyFont="1" applyFill="1" applyAlignment="1">
      <alignment vertical="center" wrapText="1"/>
    </xf>
    <xf numFmtId="49" fontId="15" fillId="0" borderId="0" xfId="0" applyNumberFormat="1" applyFont="1" applyFill="1" applyAlignment="1">
      <alignment vertical="center" wrapText="1"/>
    </xf>
    <xf numFmtId="49" fontId="15" fillId="0" borderId="0" xfId="0" applyNumberFormat="1" applyFont="1" applyFill="1" applyAlignment="1">
      <alignment horizontal="center" vertical="center" wrapText="1"/>
    </xf>
    <xf numFmtId="17" fontId="15" fillId="0" borderId="0" xfId="0" applyNumberFormat="1" applyFont="1" applyFill="1" applyAlignment="1">
      <alignment horizontal="center" vertical="center" wrapText="1"/>
    </xf>
    <xf numFmtId="10" fontId="15" fillId="0" borderId="0" xfId="0" applyNumberFormat="1" applyFont="1" applyFill="1" applyAlignment="1">
      <alignment horizontal="center" vertical="center" wrapText="1"/>
    </xf>
    <xf numFmtId="0" fontId="15" fillId="0" borderId="0" xfId="0" applyFont="1" applyFill="1" applyAlignment="1">
      <alignment vertical="center"/>
    </xf>
    <xf numFmtId="0" fontId="15" fillId="0" borderId="0" xfId="0" applyFont="1" applyFill="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wrapText="1"/>
    </xf>
    <xf numFmtId="0" fontId="17" fillId="0" borderId="0" xfId="0" applyFont="1" applyFill="1"/>
    <xf numFmtId="164" fontId="17" fillId="0" borderId="0" xfId="0" applyNumberFormat="1" applyFont="1" applyFill="1" applyAlignment="1">
      <alignment horizontal="right" vertical="center" wrapText="1"/>
    </xf>
    <xf numFmtId="164" fontId="0" fillId="0" borderId="0" xfId="0" applyNumberFormat="1" applyFill="1" applyAlignment="1">
      <alignment horizontal="right" vertical="center" wrapText="1"/>
    </xf>
    <xf numFmtId="49" fontId="0" fillId="0" borderId="0" xfId="0" applyNumberFormat="1" applyFill="1" applyAlignment="1">
      <alignment horizontal="right" vertical="center" wrapText="1"/>
    </xf>
    <xf numFmtId="49" fontId="8" fillId="0" borderId="0" xfId="0" applyNumberFormat="1" applyFont="1" applyFill="1" applyAlignment="1">
      <alignment horizontal="right" vertical="center" wrapText="1"/>
    </xf>
    <xf numFmtId="49" fontId="13" fillId="0" borderId="0" xfId="0" applyNumberFormat="1" applyFont="1" applyAlignment="1">
      <alignment horizontal="right" vertical="center" wrapText="1"/>
    </xf>
    <xf numFmtId="49" fontId="0" fillId="0" borderId="0" xfId="0" quotePrefix="1" applyNumberFormat="1" applyFill="1" applyAlignment="1">
      <alignment horizontal="right" vertical="center" wrapText="1"/>
    </xf>
    <xf numFmtId="17" fontId="0" fillId="0" borderId="0" xfId="0" quotePrefix="1" applyNumberFormat="1" applyFill="1" applyAlignment="1">
      <alignment horizontal="right" vertical="center" wrapText="1"/>
    </xf>
    <xf numFmtId="14" fontId="0" fillId="0" borderId="0" xfId="0" applyNumberFormat="1" applyFill="1" applyAlignment="1">
      <alignment horizontal="right" vertical="center" wrapText="1"/>
    </xf>
    <xf numFmtId="14" fontId="17" fillId="0" borderId="0" xfId="0" applyNumberFormat="1" applyFont="1" applyFill="1" applyAlignment="1">
      <alignment horizontal="center" vertical="center" wrapText="1"/>
    </xf>
    <xf numFmtId="164" fontId="17" fillId="0" borderId="0" xfId="0" applyNumberFormat="1" applyFont="1" applyFill="1" applyAlignment="1">
      <alignment horizontal="center" vertical="center" wrapText="1"/>
    </xf>
    <xf numFmtId="49" fontId="17" fillId="0" borderId="0" xfId="0" applyNumberFormat="1" applyFont="1" applyFill="1" applyAlignment="1">
      <alignment vertical="center" wrapText="1"/>
    </xf>
    <xf numFmtId="49" fontId="18" fillId="0" borderId="0" xfId="0" applyNumberFormat="1" applyFont="1" applyFill="1" applyAlignment="1">
      <alignment vertical="center" wrapText="1"/>
    </xf>
    <xf numFmtId="49" fontId="17" fillId="0" borderId="0" xfId="0" applyNumberFormat="1" applyFont="1" applyFill="1" applyAlignment="1">
      <alignment horizontal="center" wrapText="1"/>
    </xf>
    <xf numFmtId="49" fontId="17" fillId="0" borderId="0" xfId="0" applyNumberFormat="1" applyFont="1" applyFill="1" applyAlignment="1">
      <alignment wrapText="1"/>
    </xf>
    <xf numFmtId="17" fontId="17" fillId="0" borderId="0" xfId="0" applyNumberFormat="1" applyFont="1" applyFill="1" applyAlignment="1">
      <alignment wrapText="1"/>
    </xf>
    <xf numFmtId="164" fontId="17" fillId="0" borderId="0" xfId="0" applyNumberFormat="1" applyFont="1" applyFill="1" applyAlignment="1">
      <alignment vertical="center" wrapText="1"/>
    </xf>
    <xf numFmtId="164" fontId="17" fillId="3" borderId="0" xfId="0" applyNumberFormat="1" applyFont="1" applyFill="1" applyAlignment="1">
      <alignment vertical="center" wrapText="1"/>
    </xf>
    <xf numFmtId="10" fontId="17" fillId="0" borderId="0" xfId="0" applyNumberFormat="1" applyFont="1" applyFill="1" applyAlignment="1">
      <alignment horizontal="center" vertical="center" wrapText="1"/>
    </xf>
    <xf numFmtId="0" fontId="17" fillId="0" borderId="0" xfId="0" applyFont="1" applyFill="1" applyAlignment="1">
      <alignment horizontal="center" vertical="center"/>
    </xf>
    <xf numFmtId="164" fontId="2"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Border="1" applyAlignment="1">
      <alignment horizontal="left"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164" fontId="2" fillId="0" borderId="2" xfId="0" applyNumberFormat="1" applyFont="1" applyFill="1" applyBorder="1" applyAlignment="1">
      <alignment horizontal="center" vertical="center" wrapText="1"/>
    </xf>
    <xf numFmtId="0" fontId="9" fillId="0" borderId="0" xfId="0" applyFont="1" applyFill="1" applyAlignment="1">
      <alignment horizontal="center" wrapText="1"/>
    </xf>
    <xf numFmtId="0" fontId="2" fillId="0" borderId="2" xfId="0" applyFont="1" applyFill="1" applyBorder="1" applyAlignment="1">
      <alignment horizontal="center" wrapText="1"/>
    </xf>
    <xf numFmtId="0" fontId="19" fillId="0" borderId="0" xfId="0" applyFont="1" applyFill="1" applyAlignment="1">
      <alignment horizontal="center" wrapText="1"/>
    </xf>
    <xf numFmtId="164" fontId="12" fillId="0" borderId="0" xfId="0" applyNumberFormat="1" applyFont="1" applyFill="1" applyAlignment="1">
      <alignment horizontal="right" vertical="center" wrapText="1"/>
    </xf>
    <xf numFmtId="49" fontId="12" fillId="0" borderId="0" xfId="0" applyNumberFormat="1" applyFont="1" applyFill="1" applyAlignment="1">
      <alignment horizontal="right" vertical="center" wrapText="1"/>
    </xf>
    <xf numFmtId="49" fontId="12" fillId="0" borderId="0" xfId="0" applyNumberFormat="1" applyFont="1" applyFill="1" applyAlignment="1">
      <alignment horizontal="center" vertical="center" wrapText="1"/>
    </xf>
    <xf numFmtId="0" fontId="12" fillId="0" borderId="0" xfId="0" applyFont="1" applyFill="1" applyAlignment="1">
      <alignment horizontal="center"/>
    </xf>
    <xf numFmtId="0" fontId="12" fillId="0" borderId="0" xfId="0" applyFont="1" applyFill="1" applyAlignment="1">
      <alignment wrapText="1"/>
    </xf>
    <xf numFmtId="0" fontId="12" fillId="0" borderId="0" xfId="0" applyFont="1" applyFill="1"/>
    <xf numFmtId="14" fontId="12" fillId="5" borderId="0" xfId="0" applyNumberFormat="1" applyFont="1" applyFill="1" applyAlignment="1">
      <alignment horizontal="right" vertical="center" wrapText="1"/>
    </xf>
  </cellXfs>
  <cellStyles count="107">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Normal" xfId="0" builtinId="0"/>
  </cellStyles>
  <dxfs count="0"/>
  <tableStyles count="0" defaultTableStyle="TableStyleMedium2" defaultPivotStyle="PivotStyleLight16"/>
  <colors>
    <mruColors>
      <color rgb="FFCCFFCC"/>
      <color rgb="FFFFCCCC"/>
      <color rgb="FFFF9999"/>
      <color rgb="FF00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Z72"/>
  <sheetViews>
    <sheetView tabSelected="1" topLeftCell="A3" workbookViewId="0">
      <pane xSplit="6460" ySplit="1960" topLeftCell="F8" activePane="bottomRight"/>
      <selection activeCell="A4" sqref="A4:A5"/>
      <selection pane="topRight" activeCell="P4" sqref="P1:P1048576"/>
      <selection pane="bottomLeft" activeCell="B15" sqref="B15"/>
      <selection pane="bottomRight" activeCell="L13" sqref="L13"/>
    </sheetView>
  </sheetViews>
  <sheetFormatPr baseColWidth="10" defaultColWidth="8.83203125" defaultRowHeight="14" x14ac:dyDescent="0"/>
  <cols>
    <col min="1" max="1" width="25" style="17" customWidth="1"/>
    <col min="2" max="2" width="15.6640625" style="18" customWidth="1"/>
    <col min="3" max="3" width="15.6640625" style="19" customWidth="1"/>
    <col min="4" max="4" width="19.83203125" style="22" bestFit="1" customWidth="1"/>
    <col min="5" max="5" width="18.1640625" style="22" customWidth="1"/>
    <col min="6" max="6" width="15.6640625" style="22" customWidth="1"/>
    <col min="7" max="7" width="15.6640625" style="23" customWidth="1"/>
    <col min="8" max="8" width="7.5" style="22" customWidth="1"/>
    <col min="9" max="9" width="15.6640625" style="22" customWidth="1"/>
    <col min="10" max="10" width="15.6640625" style="24" customWidth="1"/>
    <col min="11" max="12" width="15.6640625" style="25" customWidth="1"/>
    <col min="13" max="13" width="15.6640625" style="59" customWidth="1"/>
    <col min="14" max="15" width="15.6640625" style="25" customWidth="1"/>
    <col min="16" max="16" width="20.33203125" style="1" bestFit="1" customWidth="1"/>
    <col min="17" max="17" width="20.33203125" style="15" customWidth="1"/>
    <col min="18" max="18" width="28.6640625" style="1" bestFit="1" customWidth="1"/>
    <col min="19" max="16384" width="8.83203125" style="1"/>
  </cols>
  <sheetData>
    <row r="1" spans="1:624" ht="18">
      <c r="D1" s="20"/>
      <c r="E1" s="21"/>
    </row>
    <row r="2" spans="1:624" ht="18">
      <c r="A2" s="109" t="s">
        <v>0</v>
      </c>
      <c r="B2" s="109"/>
      <c r="C2" s="109"/>
      <c r="D2" s="109"/>
      <c r="E2" s="109"/>
      <c r="F2" s="109"/>
      <c r="G2" s="109"/>
      <c r="H2" s="109"/>
      <c r="I2" s="109"/>
      <c r="J2" s="109"/>
      <c r="K2" s="109"/>
      <c r="L2" s="109"/>
      <c r="M2" s="109"/>
      <c r="N2" s="109"/>
      <c r="O2" s="109"/>
    </row>
    <row r="3" spans="1:624" ht="43" customHeight="1">
      <c r="A3" s="118" t="s">
        <v>94</v>
      </c>
      <c r="B3" s="118"/>
      <c r="C3" s="118"/>
      <c r="D3" s="118"/>
      <c r="E3" s="118"/>
      <c r="F3" s="118"/>
      <c r="G3" s="118"/>
      <c r="H3" s="118"/>
      <c r="I3" s="118"/>
      <c r="J3" s="118"/>
      <c r="K3" s="118"/>
      <c r="L3" s="118"/>
      <c r="M3" s="118"/>
      <c r="N3" s="118"/>
      <c r="O3" s="118"/>
      <c r="P3" s="118"/>
      <c r="Q3" s="118"/>
      <c r="R3" s="118"/>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c r="QP3" s="17"/>
      <c r="QQ3" s="17"/>
      <c r="QR3" s="17"/>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7"/>
      <c r="SI3" s="17"/>
      <c r="SJ3" s="17"/>
      <c r="SK3" s="17"/>
      <c r="SL3" s="17"/>
      <c r="SM3" s="17"/>
      <c r="SN3" s="17"/>
      <c r="SO3" s="17"/>
      <c r="SP3" s="17"/>
      <c r="SQ3" s="17"/>
      <c r="SR3" s="17"/>
      <c r="SS3" s="17"/>
      <c r="ST3" s="17"/>
      <c r="SU3" s="17"/>
      <c r="SV3" s="17"/>
      <c r="SW3" s="17"/>
      <c r="SX3" s="17"/>
      <c r="SY3" s="17"/>
      <c r="SZ3" s="17"/>
      <c r="TA3" s="17"/>
      <c r="TB3" s="17"/>
      <c r="TC3" s="17"/>
      <c r="TD3" s="17"/>
      <c r="TE3" s="17"/>
      <c r="TF3" s="17"/>
      <c r="TG3" s="17"/>
      <c r="TH3" s="17"/>
      <c r="TI3" s="17"/>
      <c r="TJ3" s="17"/>
      <c r="TK3" s="17"/>
      <c r="TL3" s="17"/>
      <c r="TM3" s="17"/>
      <c r="TN3" s="17"/>
      <c r="TO3" s="17"/>
      <c r="TP3" s="17"/>
      <c r="TQ3" s="17"/>
      <c r="TR3" s="17"/>
      <c r="TS3" s="17"/>
      <c r="TT3" s="17"/>
      <c r="TU3" s="17"/>
      <c r="TV3" s="17"/>
      <c r="TW3" s="17"/>
      <c r="TX3" s="17"/>
      <c r="TY3" s="17"/>
      <c r="TZ3" s="17"/>
      <c r="UA3" s="17"/>
      <c r="UB3" s="17"/>
      <c r="UC3" s="17"/>
      <c r="UD3" s="17"/>
      <c r="UE3" s="17"/>
      <c r="UF3" s="17"/>
      <c r="UG3" s="17"/>
      <c r="UH3" s="17"/>
      <c r="UI3" s="17"/>
      <c r="UJ3" s="17"/>
      <c r="UK3" s="17"/>
      <c r="UL3" s="17"/>
      <c r="UM3" s="17"/>
      <c r="UN3" s="17"/>
      <c r="UO3" s="17"/>
      <c r="UP3" s="17"/>
      <c r="UQ3" s="17"/>
      <c r="UR3" s="17"/>
      <c r="US3" s="17"/>
      <c r="UT3" s="17"/>
      <c r="UU3" s="17"/>
      <c r="UV3" s="17"/>
      <c r="UW3" s="17"/>
      <c r="UX3" s="17"/>
      <c r="UY3" s="17"/>
      <c r="UZ3" s="17"/>
      <c r="VA3" s="17"/>
      <c r="VB3" s="17"/>
      <c r="VC3" s="17"/>
      <c r="VD3" s="17"/>
      <c r="VE3" s="17"/>
      <c r="VF3" s="17"/>
      <c r="VG3" s="17"/>
      <c r="VH3" s="17"/>
      <c r="VI3" s="17"/>
      <c r="VJ3" s="17"/>
      <c r="VK3" s="17"/>
      <c r="VL3" s="17"/>
      <c r="VM3" s="17"/>
      <c r="VN3" s="17"/>
      <c r="VO3" s="17"/>
      <c r="VP3" s="17"/>
      <c r="VQ3" s="17"/>
      <c r="VR3" s="17"/>
      <c r="VS3" s="17"/>
      <c r="VT3" s="17"/>
      <c r="VU3" s="17"/>
      <c r="VV3" s="17"/>
      <c r="VW3" s="17"/>
      <c r="VX3" s="17"/>
      <c r="VY3" s="17"/>
      <c r="VZ3" s="17"/>
      <c r="WA3" s="17"/>
      <c r="WB3" s="17"/>
      <c r="WC3" s="17"/>
      <c r="WD3" s="17"/>
      <c r="WE3" s="17"/>
      <c r="WF3" s="17"/>
      <c r="WG3" s="17"/>
      <c r="WH3" s="17"/>
      <c r="WI3" s="17"/>
      <c r="WJ3" s="17"/>
      <c r="WK3" s="17"/>
      <c r="WL3" s="17"/>
      <c r="WM3" s="17"/>
      <c r="WN3" s="17"/>
      <c r="WO3" s="17"/>
      <c r="WP3" s="17"/>
      <c r="WQ3" s="17"/>
      <c r="WR3" s="17"/>
      <c r="WS3" s="17"/>
      <c r="WT3" s="17"/>
      <c r="WU3" s="17"/>
      <c r="WV3" s="17"/>
      <c r="WW3" s="17"/>
      <c r="WX3" s="17"/>
      <c r="WY3" s="17"/>
      <c r="WZ3" s="17"/>
    </row>
    <row r="4" spans="1:624" ht="35.25" customHeight="1">
      <c r="A4" s="110" t="s">
        <v>21</v>
      </c>
      <c r="B4" s="114" t="s">
        <v>14</v>
      </c>
      <c r="C4" s="107" t="s">
        <v>15</v>
      </c>
      <c r="D4" s="13" t="s">
        <v>1</v>
      </c>
      <c r="E4" s="111" t="s">
        <v>19</v>
      </c>
      <c r="F4" s="111" t="s">
        <v>2</v>
      </c>
      <c r="G4" s="111" t="s">
        <v>3</v>
      </c>
      <c r="H4" s="111" t="s">
        <v>81</v>
      </c>
      <c r="I4" s="111" t="s">
        <v>16</v>
      </c>
      <c r="J4" s="113" t="s">
        <v>17</v>
      </c>
      <c r="K4" s="107" t="s">
        <v>4</v>
      </c>
      <c r="L4" s="107" t="s">
        <v>5</v>
      </c>
      <c r="M4" s="26" t="s">
        <v>6</v>
      </c>
      <c r="N4" s="14" t="s">
        <v>7</v>
      </c>
      <c r="O4" s="107" t="s">
        <v>8</v>
      </c>
      <c r="P4" s="3" t="s">
        <v>9</v>
      </c>
      <c r="Q4" s="116" t="s">
        <v>22</v>
      </c>
      <c r="R4" s="108" t="s">
        <v>10</v>
      </c>
    </row>
    <row r="5" spans="1:624" s="2" customFormat="1" ht="34.5" customHeight="1">
      <c r="A5" s="110"/>
      <c r="B5" s="114"/>
      <c r="C5" s="115"/>
      <c r="D5" s="6" t="s">
        <v>11</v>
      </c>
      <c r="E5" s="111"/>
      <c r="F5" s="111"/>
      <c r="G5" s="111"/>
      <c r="H5" s="112"/>
      <c r="I5" s="111"/>
      <c r="J5" s="113"/>
      <c r="K5" s="107"/>
      <c r="L5" s="107"/>
      <c r="M5" s="27" t="s">
        <v>12</v>
      </c>
      <c r="N5" s="28" t="s">
        <v>13</v>
      </c>
      <c r="O5" s="107"/>
      <c r="P5" s="4" t="s">
        <v>18</v>
      </c>
      <c r="Q5" s="117"/>
      <c r="R5" s="108"/>
    </row>
    <row r="6" spans="1:624" s="7" customFormat="1" ht="16" thickBot="1">
      <c r="A6" s="64" t="s">
        <v>20</v>
      </c>
      <c r="B6" s="64"/>
      <c r="C6" s="64"/>
      <c r="D6" s="64"/>
      <c r="E6" s="29"/>
      <c r="F6" s="29"/>
      <c r="G6" s="30"/>
      <c r="H6" s="29"/>
      <c r="I6" s="29"/>
      <c r="J6" s="31"/>
      <c r="K6" s="32">
        <f>SUM(K10:K99)</f>
        <v>478372</v>
      </c>
      <c r="L6" s="32">
        <f>SUM(L10:L99)</f>
        <v>1335000</v>
      </c>
      <c r="M6" s="60">
        <f>K6/L6</f>
        <v>0.35833108614232212</v>
      </c>
      <c r="N6" s="32">
        <f>L6-K6</f>
        <v>856628</v>
      </c>
      <c r="O6" s="32">
        <f>SUM(O10:O99)</f>
        <v>7546.083333333333</v>
      </c>
      <c r="P6" s="11"/>
      <c r="Q6" s="10"/>
      <c r="R6" s="11"/>
    </row>
    <row r="7" spans="1:624" s="9" customFormat="1" ht="15" thickTop="1">
      <c r="A7" s="33"/>
      <c r="B7" s="34"/>
      <c r="C7" s="35"/>
      <c r="D7" s="36"/>
      <c r="E7" s="36"/>
      <c r="F7" s="36"/>
      <c r="G7" s="37"/>
      <c r="H7" s="36"/>
      <c r="I7" s="36"/>
      <c r="J7" s="38"/>
      <c r="K7" s="39"/>
      <c r="L7" s="39"/>
      <c r="M7" s="61"/>
      <c r="N7" s="39"/>
      <c r="O7" s="39"/>
      <c r="P7" s="5"/>
      <c r="Q7" s="8"/>
      <c r="R7" s="5"/>
    </row>
    <row r="8" spans="1:624">
      <c r="A8" s="40"/>
      <c r="B8" s="41"/>
      <c r="C8" s="42"/>
      <c r="D8" s="43"/>
      <c r="E8" s="43"/>
      <c r="F8" s="43"/>
      <c r="G8" s="44"/>
      <c r="H8" s="44"/>
      <c r="I8" s="44"/>
      <c r="J8" s="45"/>
      <c r="K8" s="46"/>
      <c r="L8" s="46"/>
      <c r="M8" s="62"/>
      <c r="N8" s="46"/>
      <c r="O8" s="46"/>
      <c r="P8" s="12"/>
      <c r="Q8" s="16"/>
      <c r="R8" s="12"/>
    </row>
    <row r="9" spans="1:624" s="83" customFormat="1" ht="42">
      <c r="A9" s="76" t="s">
        <v>79</v>
      </c>
      <c r="B9" s="77" t="s">
        <v>30</v>
      </c>
      <c r="C9" s="78">
        <v>243000</v>
      </c>
      <c r="D9" s="79" t="s">
        <v>23</v>
      </c>
      <c r="E9" s="79" t="s">
        <v>24</v>
      </c>
      <c r="F9" s="79" t="s">
        <v>61</v>
      </c>
      <c r="G9" s="80" t="s">
        <v>62</v>
      </c>
      <c r="H9" s="81" t="s">
        <v>89</v>
      </c>
      <c r="I9" s="80" t="s">
        <v>88</v>
      </c>
      <c r="J9" s="81" t="s">
        <v>87</v>
      </c>
      <c r="K9" s="78">
        <v>124431.16</v>
      </c>
      <c r="L9" s="78">
        <v>420000</v>
      </c>
      <c r="M9" s="82">
        <f>K9/L9</f>
        <v>0.29626466666666668</v>
      </c>
      <c r="N9" s="78">
        <f>L9-K9</f>
        <v>295568.83999999997</v>
      </c>
      <c r="O9" s="78">
        <v>0</v>
      </c>
      <c r="P9" s="83" t="s">
        <v>80</v>
      </c>
      <c r="Q9" s="84" t="s">
        <v>44</v>
      </c>
      <c r="R9" s="76"/>
    </row>
    <row r="10" spans="1:624" s="56" customFormat="1" ht="56">
      <c r="A10" s="49" t="s">
        <v>29</v>
      </c>
      <c r="B10" s="50" t="s">
        <v>39</v>
      </c>
      <c r="C10" s="51">
        <v>212500</v>
      </c>
      <c r="D10" s="52" t="s">
        <v>31</v>
      </c>
      <c r="E10" s="47" t="s">
        <v>24</v>
      </c>
      <c r="F10" s="52" t="s">
        <v>42</v>
      </c>
      <c r="G10" s="53" t="s">
        <v>43</v>
      </c>
      <c r="H10" s="52" t="s">
        <v>67</v>
      </c>
      <c r="I10" s="52" t="s">
        <v>36</v>
      </c>
      <c r="J10" s="54" t="s">
        <v>41</v>
      </c>
      <c r="K10" s="48">
        <v>234372</v>
      </c>
      <c r="L10" s="48">
        <v>320000</v>
      </c>
      <c r="M10" s="63">
        <f>K10/L10</f>
        <v>0.73241250000000002</v>
      </c>
      <c r="N10" s="48">
        <f>L10-K10</f>
        <v>85628</v>
      </c>
      <c r="O10" s="48">
        <f>550+550+500+475+475</f>
        <v>2550</v>
      </c>
      <c r="P10" s="58" t="s">
        <v>27</v>
      </c>
      <c r="Q10" s="55" t="s">
        <v>26</v>
      </c>
      <c r="R10" s="49" t="s">
        <v>92</v>
      </c>
    </row>
    <row r="11" spans="1:624" s="56" customFormat="1" ht="84">
      <c r="A11" s="49" t="s">
        <v>35</v>
      </c>
      <c r="B11" s="50" t="s">
        <v>40</v>
      </c>
      <c r="C11" s="51">
        <v>148000</v>
      </c>
      <c r="D11" s="52" t="s">
        <v>32</v>
      </c>
      <c r="E11" s="47" t="s">
        <v>24</v>
      </c>
      <c r="F11" s="52" t="s">
        <v>33</v>
      </c>
      <c r="G11" s="57" t="s">
        <v>34</v>
      </c>
      <c r="H11" s="52" t="s">
        <v>82</v>
      </c>
      <c r="I11" s="52" t="s">
        <v>37</v>
      </c>
      <c r="J11" s="54" t="s">
        <v>38</v>
      </c>
      <c r="K11" s="48">
        <v>112750</v>
      </c>
      <c r="L11" s="48">
        <v>190000</v>
      </c>
      <c r="M11" s="63">
        <f>K11/L11</f>
        <v>0.59342105263157896</v>
      </c>
      <c r="N11" s="48">
        <f>L11-K11</f>
        <v>77250</v>
      </c>
      <c r="O11" s="48">
        <v>800</v>
      </c>
      <c r="P11" s="56" t="s">
        <v>28</v>
      </c>
      <c r="Q11" s="55" t="s">
        <v>26</v>
      </c>
      <c r="R11" s="49" t="s">
        <v>50</v>
      </c>
    </row>
    <row r="12" spans="1:624" s="87" customFormat="1" ht="56">
      <c r="A12" s="85" t="s">
        <v>55</v>
      </c>
      <c r="B12" s="96" t="s">
        <v>56</v>
      </c>
      <c r="C12" s="97">
        <v>130000</v>
      </c>
      <c r="D12" s="98" t="s">
        <v>47</v>
      </c>
      <c r="E12" s="99" t="s">
        <v>48</v>
      </c>
      <c r="F12" s="98" t="s">
        <v>49</v>
      </c>
      <c r="G12" s="100"/>
      <c r="H12" s="100" t="s">
        <v>25</v>
      </c>
      <c r="I12" s="101"/>
      <c r="J12" s="102"/>
      <c r="K12" s="103">
        <v>0</v>
      </c>
      <c r="L12" s="104">
        <v>300000</v>
      </c>
      <c r="M12" s="105">
        <f>K12/L12</f>
        <v>0</v>
      </c>
      <c r="N12" s="103">
        <f>L12-K12</f>
        <v>300000</v>
      </c>
      <c r="O12" s="88" t="s">
        <v>84</v>
      </c>
      <c r="P12" s="85" t="s">
        <v>54</v>
      </c>
      <c r="Q12" s="106" t="s">
        <v>26</v>
      </c>
      <c r="R12" s="86" t="s">
        <v>91</v>
      </c>
    </row>
    <row r="13" spans="1:624" ht="126">
      <c r="A13" s="49" t="s">
        <v>45</v>
      </c>
      <c r="B13" s="50" t="s">
        <v>53</v>
      </c>
      <c r="C13" s="50" t="s">
        <v>53</v>
      </c>
      <c r="D13" s="52" t="s">
        <v>57</v>
      </c>
      <c r="E13" s="47" t="s">
        <v>48</v>
      </c>
      <c r="F13" s="66" t="s">
        <v>49</v>
      </c>
      <c r="H13" s="23" t="s">
        <v>25</v>
      </c>
      <c r="K13" s="89">
        <v>0</v>
      </c>
      <c r="L13" s="65">
        <v>65000</v>
      </c>
      <c r="M13" s="63">
        <f>K13/L13</f>
        <v>0</v>
      </c>
      <c r="N13" s="48">
        <f>L13-K13</f>
        <v>65000</v>
      </c>
      <c r="O13" s="48">
        <v>775.25</v>
      </c>
      <c r="P13" s="49" t="s">
        <v>51</v>
      </c>
      <c r="Q13" s="55" t="s">
        <v>26</v>
      </c>
      <c r="R13" s="17" t="s">
        <v>90</v>
      </c>
    </row>
    <row r="14" spans="1:624" ht="28">
      <c r="A14" s="49" t="s">
        <v>46</v>
      </c>
      <c r="B14" s="95" t="s">
        <v>59</v>
      </c>
      <c r="C14" s="89">
        <v>64750</v>
      </c>
      <c r="D14" s="90" t="s">
        <v>32</v>
      </c>
      <c r="E14" s="91" t="s">
        <v>48</v>
      </c>
      <c r="F14" s="92" t="s">
        <v>58</v>
      </c>
      <c r="G14" s="90" t="s">
        <v>25</v>
      </c>
      <c r="H14" s="90" t="s">
        <v>25</v>
      </c>
      <c r="I14" s="90" t="s">
        <v>25</v>
      </c>
      <c r="J14" s="90" t="s">
        <v>25</v>
      </c>
      <c r="K14" s="90" t="s">
        <v>52</v>
      </c>
      <c r="L14" s="48">
        <v>90000</v>
      </c>
      <c r="M14" s="23" t="s">
        <v>52</v>
      </c>
      <c r="N14" s="48">
        <f>L14-K14</f>
        <v>90000</v>
      </c>
      <c r="O14" s="48">
        <v>550</v>
      </c>
      <c r="P14" s="49" t="s">
        <v>85</v>
      </c>
      <c r="Q14" s="55" t="s">
        <v>26</v>
      </c>
      <c r="R14" s="17" t="s">
        <v>60</v>
      </c>
    </row>
    <row r="15" spans="1:624" s="124" customFormat="1" ht="28">
      <c r="A15" s="58" t="s">
        <v>63</v>
      </c>
      <c r="B15" s="125" t="s">
        <v>78</v>
      </c>
      <c r="C15" s="119">
        <v>90000</v>
      </c>
      <c r="D15" s="120" t="s">
        <v>64</v>
      </c>
      <c r="E15" s="91" t="s">
        <v>48</v>
      </c>
      <c r="F15" s="120" t="s">
        <v>65</v>
      </c>
      <c r="G15" s="120" t="s">
        <v>66</v>
      </c>
      <c r="H15" s="120" t="s">
        <v>25</v>
      </c>
      <c r="I15" s="120" t="s">
        <v>25</v>
      </c>
      <c r="J15" s="120" t="s">
        <v>25</v>
      </c>
      <c r="K15" s="120" t="s">
        <v>52</v>
      </c>
      <c r="L15" s="119">
        <v>130000</v>
      </c>
      <c r="M15" s="121" t="s">
        <v>52</v>
      </c>
      <c r="N15" s="119">
        <f>L15-K15</f>
        <v>130000</v>
      </c>
      <c r="O15" s="119">
        <f>57.5*5*52/12</f>
        <v>1245.8333333333333</v>
      </c>
      <c r="P15" s="58" t="s">
        <v>95</v>
      </c>
      <c r="Q15" s="122" t="s">
        <v>26</v>
      </c>
      <c r="R15" s="123" t="s">
        <v>96</v>
      </c>
    </row>
    <row r="16" spans="1:624" ht="98">
      <c r="A16" s="49" t="s">
        <v>68</v>
      </c>
      <c r="B16" s="95" t="s">
        <v>73</v>
      </c>
      <c r="C16" s="89">
        <v>175000</v>
      </c>
      <c r="D16" s="90" t="s">
        <v>69</v>
      </c>
      <c r="E16" s="91" t="s">
        <v>48</v>
      </c>
      <c r="F16" s="90" t="s">
        <v>70</v>
      </c>
      <c r="G16" s="93" t="s">
        <v>71</v>
      </c>
      <c r="H16" s="90" t="s">
        <v>83</v>
      </c>
      <c r="I16" s="90" t="s">
        <v>72</v>
      </c>
      <c r="J16" s="94" t="s">
        <v>74</v>
      </c>
      <c r="K16" s="89">
        <v>131250</v>
      </c>
      <c r="L16" s="89">
        <v>240000</v>
      </c>
      <c r="M16" s="63">
        <f>K16/L16</f>
        <v>0.546875</v>
      </c>
      <c r="N16" s="89">
        <f>L16-K16</f>
        <v>108750</v>
      </c>
      <c r="O16" s="89">
        <f>425+425+425+350</f>
        <v>1625</v>
      </c>
      <c r="P16" s="49" t="s">
        <v>86</v>
      </c>
      <c r="Q16" s="15" t="s">
        <v>26</v>
      </c>
      <c r="R16" s="17" t="s">
        <v>93</v>
      </c>
    </row>
    <row r="17" spans="1:18" ht="28">
      <c r="A17" s="49" t="s">
        <v>75</v>
      </c>
      <c r="B17" s="67"/>
      <c r="C17" s="68"/>
      <c r="D17" s="69"/>
      <c r="E17" s="69"/>
      <c r="F17" s="69"/>
      <c r="G17" s="70"/>
      <c r="H17" s="69"/>
      <c r="I17" s="69"/>
      <c r="J17" s="71"/>
      <c r="K17" s="72"/>
      <c r="L17" s="72"/>
      <c r="M17" s="73"/>
      <c r="N17" s="72"/>
      <c r="O17" s="72"/>
      <c r="P17" s="74"/>
      <c r="Q17" s="75"/>
      <c r="R17" s="74"/>
    </row>
    <row r="18" spans="1:18" ht="28">
      <c r="A18" s="49" t="s">
        <v>76</v>
      </c>
      <c r="B18" s="67"/>
      <c r="C18" s="68"/>
      <c r="D18" s="69"/>
      <c r="E18" s="69"/>
      <c r="F18" s="69"/>
      <c r="G18" s="70"/>
      <c r="H18" s="69"/>
      <c r="I18" s="69"/>
      <c r="J18" s="71"/>
      <c r="K18" s="72"/>
      <c r="L18" s="72"/>
      <c r="M18" s="73"/>
      <c r="N18" s="72"/>
      <c r="O18" s="72"/>
      <c r="P18" s="74"/>
      <c r="Q18" s="75"/>
      <c r="R18" s="74"/>
    </row>
    <row r="19" spans="1:18" ht="28">
      <c r="A19" s="49" t="s">
        <v>77</v>
      </c>
      <c r="B19" s="67"/>
      <c r="C19" s="68"/>
      <c r="D19" s="69"/>
      <c r="E19" s="69"/>
      <c r="F19" s="69"/>
      <c r="G19" s="70"/>
      <c r="H19" s="69"/>
      <c r="I19" s="69"/>
      <c r="J19" s="69"/>
      <c r="K19" s="69"/>
      <c r="L19" s="72"/>
      <c r="M19" s="73"/>
      <c r="N19" s="72"/>
      <c r="O19" s="72"/>
      <c r="P19" s="74"/>
      <c r="Q19" s="75"/>
      <c r="R19" s="74"/>
    </row>
    <row r="20" spans="1:18">
      <c r="A20" s="49"/>
    </row>
    <row r="21" spans="1:18">
      <c r="A21" s="49"/>
    </row>
    <row r="22" spans="1:18">
      <c r="A22" s="49"/>
    </row>
    <row r="23" spans="1:18">
      <c r="A23" s="49"/>
    </row>
    <row r="25" spans="1:18">
      <c r="I25" s="25"/>
      <c r="J25" s="25"/>
    </row>
    <row r="26" spans="1:18">
      <c r="I26" s="25"/>
      <c r="J26" s="25"/>
    </row>
    <row r="27" spans="1:18">
      <c r="I27" s="25"/>
      <c r="J27" s="25"/>
    </row>
    <row r="28" spans="1:18">
      <c r="I28" s="25"/>
      <c r="J28" s="25"/>
    </row>
    <row r="29" spans="1:18">
      <c r="I29" s="25"/>
      <c r="J29" s="25"/>
    </row>
    <row r="30" spans="1:18">
      <c r="I30" s="25"/>
      <c r="J30" s="25"/>
    </row>
    <row r="31" spans="1:18">
      <c r="I31" s="25"/>
      <c r="J31" s="25"/>
    </row>
    <row r="32" spans="1:18">
      <c r="I32" s="25"/>
      <c r="J32" s="25"/>
    </row>
    <row r="33" spans="9:10">
      <c r="I33" s="25"/>
      <c r="J33" s="25"/>
    </row>
    <row r="34" spans="9:10">
      <c r="I34" s="25"/>
      <c r="J34" s="25"/>
    </row>
    <row r="35" spans="9:10">
      <c r="I35" s="25"/>
      <c r="J35" s="25"/>
    </row>
    <row r="36" spans="9:10">
      <c r="I36" s="25"/>
      <c r="J36" s="25"/>
    </row>
    <row r="37" spans="9:10">
      <c r="I37" s="25"/>
      <c r="J37" s="25"/>
    </row>
    <row r="38" spans="9:10">
      <c r="I38" s="25"/>
      <c r="J38" s="25"/>
    </row>
    <row r="39" spans="9:10">
      <c r="I39" s="25"/>
      <c r="J39" s="25"/>
    </row>
    <row r="40" spans="9:10">
      <c r="I40" s="25"/>
      <c r="J40" s="25"/>
    </row>
    <row r="41" spans="9:10">
      <c r="I41" s="25"/>
      <c r="J41" s="25"/>
    </row>
    <row r="42" spans="9:10">
      <c r="I42" s="25"/>
      <c r="J42" s="25"/>
    </row>
    <row r="43" spans="9:10">
      <c r="I43" s="25"/>
      <c r="J43" s="25"/>
    </row>
    <row r="44" spans="9:10">
      <c r="I44" s="25"/>
      <c r="J44" s="25"/>
    </row>
    <row r="45" spans="9:10">
      <c r="I45" s="25"/>
      <c r="J45" s="25"/>
    </row>
    <row r="46" spans="9:10">
      <c r="I46" s="25"/>
      <c r="J46" s="25"/>
    </row>
    <row r="47" spans="9:10">
      <c r="I47" s="25"/>
      <c r="J47" s="25"/>
    </row>
    <row r="48" spans="9:10">
      <c r="I48" s="25"/>
      <c r="J48" s="25"/>
    </row>
    <row r="49" spans="9:10">
      <c r="I49" s="25"/>
      <c r="J49" s="25"/>
    </row>
    <row r="50" spans="9:10">
      <c r="I50" s="25"/>
      <c r="J50" s="25"/>
    </row>
    <row r="51" spans="9:10">
      <c r="I51" s="25"/>
      <c r="J51" s="25"/>
    </row>
    <row r="52" spans="9:10">
      <c r="I52" s="25"/>
      <c r="J52" s="25"/>
    </row>
    <row r="53" spans="9:10">
      <c r="I53" s="25"/>
      <c r="J53" s="25"/>
    </row>
    <row r="54" spans="9:10">
      <c r="I54" s="25"/>
      <c r="J54" s="25"/>
    </row>
    <row r="55" spans="9:10">
      <c r="I55" s="25"/>
      <c r="J55" s="25"/>
    </row>
    <row r="56" spans="9:10">
      <c r="I56" s="25"/>
      <c r="J56" s="25"/>
    </row>
    <row r="57" spans="9:10">
      <c r="I57" s="25"/>
      <c r="J57" s="25"/>
    </row>
    <row r="58" spans="9:10">
      <c r="I58" s="25"/>
      <c r="J58" s="25"/>
    </row>
    <row r="59" spans="9:10">
      <c r="I59" s="25"/>
      <c r="J59" s="25"/>
    </row>
    <row r="60" spans="9:10">
      <c r="I60" s="25"/>
      <c r="J60" s="25"/>
    </row>
    <row r="61" spans="9:10">
      <c r="I61" s="25"/>
      <c r="J61" s="25"/>
    </row>
    <row r="62" spans="9:10">
      <c r="I62" s="25"/>
      <c r="J62" s="25"/>
    </row>
    <row r="63" spans="9:10">
      <c r="I63" s="25"/>
      <c r="J63" s="25"/>
    </row>
    <row r="64" spans="9:10">
      <c r="I64" s="25"/>
      <c r="J64" s="25"/>
    </row>
    <row r="65" spans="9:10">
      <c r="I65" s="25"/>
      <c r="J65" s="25"/>
    </row>
    <row r="66" spans="9:10">
      <c r="I66" s="25"/>
      <c r="J66" s="25"/>
    </row>
    <row r="67" spans="9:10">
      <c r="I67" s="25"/>
      <c r="J67" s="25"/>
    </row>
    <row r="68" spans="9:10">
      <c r="I68" s="25"/>
      <c r="J68" s="25"/>
    </row>
    <row r="69" spans="9:10">
      <c r="I69" s="25"/>
      <c r="J69" s="25"/>
    </row>
    <row r="70" spans="9:10">
      <c r="I70" s="25"/>
      <c r="J70" s="25"/>
    </row>
    <row r="71" spans="9:10">
      <c r="I71" s="25"/>
      <c r="J71" s="25"/>
    </row>
    <row r="72" spans="9:10">
      <c r="I72" s="25"/>
      <c r="J72" s="25"/>
    </row>
  </sheetData>
  <mergeCells count="16">
    <mergeCell ref="A3:R3"/>
    <mergeCell ref="R4:R5"/>
    <mergeCell ref="A2:O2"/>
    <mergeCell ref="O4:O5"/>
    <mergeCell ref="A4:A5"/>
    <mergeCell ref="E4:E5"/>
    <mergeCell ref="F4:F5"/>
    <mergeCell ref="G4:G5"/>
    <mergeCell ref="H4:H5"/>
    <mergeCell ref="I4:I5"/>
    <mergeCell ref="J4:J5"/>
    <mergeCell ref="L4:L5"/>
    <mergeCell ref="B4:B5"/>
    <mergeCell ref="C4:C5"/>
    <mergeCell ref="K4:K5"/>
    <mergeCell ref="Q4:Q5"/>
  </mergeCells>
  <pageMargins left="0.7" right="0.7" top="0.75" bottom="0.75" header="0.3" footer="0.3"/>
  <pageSetup paperSize="9" scale="79" orientation="portrait" horizontalDpi="4294967293" verticalDpi="4294967293"/>
  <colBreaks count="3" manualBreakCount="3">
    <brk id="5" max="1048575" man="1"/>
    <brk id="10" max="1048575" man="1"/>
    <brk id="15"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Portfolio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Williams</dc:creator>
  <cp:lastModifiedBy>Karen Stanbridge</cp:lastModifiedBy>
  <dcterms:created xsi:type="dcterms:W3CDTF">2014-03-14T13:32:57Z</dcterms:created>
  <dcterms:modified xsi:type="dcterms:W3CDTF">2018-02-13T09:50:33Z</dcterms:modified>
</cp:coreProperties>
</file>