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Data Capture" sheetId="1" r:id="rId4"/>
    <sheet state="visible" name="AIB" sheetId="2" r:id="rId5"/>
  </sheets>
  <definedNames/>
  <calcPr/>
  <extLst>
    <ext uri="GoogleSheetsCustomDataVersion1">
      <go:sheetsCustomData xmlns:go="http://customooxmlschemas.google.com/" r:id="rId6" roundtripDataSignature="AMtx7mhodK1l2LVUkNAGG7nWdlf0xJLeWA=="/>
    </ext>
  </extLst>
</workbook>
</file>

<file path=xl/sharedStrings.xml><?xml version="1.0" encoding="utf-8"?>
<sst xmlns="http://schemas.openxmlformats.org/spreadsheetml/2006/main" count="207" uniqueCount="106">
  <si>
    <t>RETURN YEAR ENDING:</t>
  </si>
  <si>
    <t>Scheme Name</t>
  </si>
  <si>
    <t xml:space="preserve">Nephesh SSAS 
</t>
  </si>
  <si>
    <t>Asset</t>
  </si>
  <si>
    <t>Connected?</t>
  </si>
  <si>
    <t>Valuation</t>
  </si>
  <si>
    <t>Valuation previous return</t>
  </si>
  <si>
    <t xml:space="preserve">acquired </t>
  </si>
  <si>
    <t>Date acquired</t>
  </si>
  <si>
    <t>disposed</t>
  </si>
  <si>
    <t>Date disposed of</t>
  </si>
  <si>
    <t>income</t>
  </si>
  <si>
    <t>PSTR</t>
  </si>
  <si>
    <t>00783254RQ</t>
  </si>
  <si>
    <t>cash at bank</t>
  </si>
  <si>
    <t>Principle Employer / Admin</t>
  </si>
  <si>
    <t>RSA</t>
  </si>
  <si>
    <t>SE Loan</t>
  </si>
  <si>
    <t>Y</t>
  </si>
  <si>
    <t>30/12/2021</t>
  </si>
  <si>
    <t>Admin ID:</t>
  </si>
  <si>
    <t>A0145081</t>
  </si>
  <si>
    <t>Oakland Terrace (OWEN)</t>
  </si>
  <si>
    <t>N</t>
  </si>
  <si>
    <t>Address</t>
  </si>
  <si>
    <t>26 Commercial Road (Fancy)</t>
  </si>
  <si>
    <t>18 Commercial Rd</t>
  </si>
  <si>
    <t>23 Caerleon Rd</t>
  </si>
  <si>
    <t>Name:</t>
  </si>
  <si>
    <t>Mr. Lee Nicholas Dunning 100%</t>
  </si>
  <si>
    <t>D.O.B:</t>
  </si>
  <si>
    <t>Transfers in</t>
  </si>
  <si>
    <t>Contributions</t>
  </si>
  <si>
    <t>Connected total</t>
  </si>
  <si>
    <t>Total contributions &amp; transfers:</t>
  </si>
  <si>
    <t>UnConnected total</t>
  </si>
  <si>
    <t>% fund split</t>
  </si>
  <si>
    <t>Cash total</t>
  </si>
  <si>
    <t>IN</t>
  </si>
  <si>
    <t>Totals</t>
  </si>
  <si>
    <t>Employer Contributions</t>
  </si>
  <si>
    <t>Member Contributions</t>
  </si>
  <si>
    <t>Fees</t>
  </si>
  <si>
    <t>Rent JENNYS DEN FANCY</t>
  </si>
  <si>
    <t>Rent H OWEN</t>
  </si>
  <si>
    <t>mortgage</t>
  </si>
  <si>
    <t>Loan</t>
  </si>
  <si>
    <t>loan repayments</t>
  </si>
  <si>
    <t>Third Party Contributions</t>
  </si>
  <si>
    <t>April</t>
  </si>
  <si>
    <t>Relief at Source Payments</t>
  </si>
  <si>
    <t xml:space="preserve">May </t>
  </si>
  <si>
    <t>Transfers In</t>
  </si>
  <si>
    <t>June</t>
  </si>
  <si>
    <t>Capital Sums Borrowed</t>
  </si>
  <si>
    <t>July</t>
  </si>
  <si>
    <t>Loan repayments In (Capital Only)</t>
  </si>
  <si>
    <t>August</t>
  </si>
  <si>
    <t>OUT</t>
  </si>
  <si>
    <t>September</t>
  </si>
  <si>
    <t>Transfer Out</t>
  </si>
  <si>
    <t>October</t>
  </si>
  <si>
    <t>Lump Sum Payments</t>
  </si>
  <si>
    <t>November</t>
  </si>
  <si>
    <t>Lump Sum Death Payments</t>
  </si>
  <si>
    <t>December</t>
  </si>
  <si>
    <t>Annuity Purchase</t>
  </si>
  <si>
    <t>January</t>
  </si>
  <si>
    <t>Repayment of borrowing</t>
  </si>
  <si>
    <t>February</t>
  </si>
  <si>
    <t>Other?</t>
  </si>
  <si>
    <t>March</t>
  </si>
  <si>
    <t>Aggregate of payments</t>
  </si>
  <si>
    <t>Scheme Value</t>
  </si>
  <si>
    <t>000074000NEPHESHSSAS</t>
  </si>
  <si>
    <t>VIR11223320012295</t>
  </si>
  <si>
    <t>GBP</t>
  </si>
  <si>
    <t>########</t>
  </si>
  <si>
    <t>WDG</t>
  </si>
  <si>
    <t>000398707A</t>
  </si>
  <si>
    <t>1EXP - ICO renewal</t>
  </si>
  <si>
    <t>DPG</t>
  </si>
  <si>
    <t>000418075A</t>
  </si>
  <si>
    <t>NEPHESH SSAS 1EE</t>
  </si>
  <si>
    <t>000373233A</t>
  </si>
  <si>
    <t>JENNYS DEN FANCY D NEPHESHRENT</t>
  </si>
  <si>
    <t>000405556A</t>
  </si>
  <si>
    <t>1LOANREP</t>
  </si>
  <si>
    <t>000379322A</t>
  </si>
  <si>
    <t>H OWEN HILARY Rental income</t>
  </si>
  <si>
    <t>000375296A</t>
  </si>
  <si>
    <t>H OWEN Rent</t>
  </si>
  <si>
    <t>000375295A</t>
  </si>
  <si>
    <t>000385860A</t>
  </si>
  <si>
    <t>H OWEN HILARY OWEN</t>
  </si>
  <si>
    <t>000387422A</t>
  </si>
  <si>
    <t>1REN HILARY OWEN</t>
  </si>
  <si>
    <t>000391066A</t>
  </si>
  <si>
    <t>000394415A</t>
  </si>
  <si>
    <t>000398469A</t>
  </si>
  <si>
    <t>000402071A</t>
  </si>
  <si>
    <t>000407510A</t>
  </si>
  <si>
    <t>000411191A</t>
  </si>
  <si>
    <t>000414541A</t>
  </si>
  <si>
    <t>000405555A</t>
  </si>
  <si>
    <t>000418072A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</si>
</sst>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7">
    <numFmt numFmtId="164" formatCode="d/m/yyyy"/>
    <numFmt numFmtId="165" formatCode="&quot;£&quot;#,##0.00"/>
    <numFmt numFmtId="166" formatCode="dd/mm/yy"/>
    <numFmt numFmtId="167" formatCode="_-&quot;£&quot;* #,##0.00_-;\-&quot;£&quot;* #,##0.00_-;_-&quot;£&quot;* &quot;-&quot;??_-;_-@"/>
    <numFmt numFmtId="168" formatCode="_-[$£-809]* #,##0.00_-;\-[$£-809]* #,##0.00_-;_-[$£-809]* &quot;-&quot;??_-;_-@"/>
    <numFmt numFmtId="169" formatCode="[$£-809]#,##0.00"/>
    <numFmt numFmtId="170" formatCode="dd/mm/yyyy"/>
  </numFmts>
  <fonts count="15">
    <font>
      <sz val="11.0"/>
      <color rgb="FF000000"/>
      <name val="Calibri"/>
      <scheme val="minor"/>
    </font>
    <font>
      <b/>
      <u/>
      <sz val="18.0"/>
      <color rgb="FF000000"/>
      <name val="Calibri"/>
    </font>
    <font>
      <b/>
      <u/>
      <sz val="18.0"/>
      <color rgb="FF000000"/>
      <name val="Arial"/>
    </font>
    <font>
      <sz val="11.0"/>
      <color rgb="FF000000"/>
      <name val="Calibri"/>
    </font>
    <font>
      <b/>
      <sz val="11.0"/>
      <color rgb="FF000000"/>
      <name val="Calibri"/>
    </font>
    <font>
      <b/>
      <sz val="9.0"/>
      <color rgb="FF222222"/>
      <name val="Arial"/>
    </font>
    <font>
      <color theme="1"/>
      <name val="Arial"/>
    </font>
    <font>
      <b/>
      <color theme="1"/>
      <name val="Calibri"/>
    </font>
    <font>
      <color theme="1"/>
      <name val="Calibri"/>
    </font>
    <font>
      <b/>
      <sz val="11.0"/>
      <color theme="1"/>
      <name val="Calibri"/>
    </font>
    <font>
      <sz val="11.0"/>
      <color rgb="FFCCCCCC"/>
      <name val="Arial"/>
    </font>
    <font>
      <color rgb="FFCCCCCC"/>
      <name val="Roboto"/>
    </font>
    <font>
      <sz val="11.0"/>
      <color theme="1"/>
      <name val="Calibri"/>
    </font>
    <font>
      <color rgb="FFFF0000"/>
      <name val="Arial"/>
    </font>
    <font>
      <color rgb="FFFF0000"/>
      <name val="Calibri"/>
      <scheme val="minor"/>
    </font>
  </fonts>
  <fills count="4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CCCCCC"/>
        <bgColor rgb="FFCCCCCC"/>
      </patternFill>
    </fill>
  </fills>
  <borders count="16">
    <border/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bottom style="double">
        <color rgb="FF000000"/>
      </bottom>
    </border>
    <border>
      <left style="thin">
        <color rgb="FF000000"/>
      </left>
      <bottom style="thin">
        <color rgb="FF000000"/>
      </bottom>
    </border>
  </borders>
  <cellStyleXfs count="1">
    <xf borderId="0" fillId="0" fontId="0" numFmtId="0" applyAlignment="1" applyFont="1"/>
  </cellStyleXfs>
  <cellXfs count="78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164" xfId="0" applyAlignment="1" applyFont="1" applyNumberFormat="1">
      <alignment horizontal="center" readingOrder="0"/>
    </xf>
    <xf borderId="0" fillId="0" fontId="3" numFmtId="0" xfId="0" applyFont="1"/>
    <xf borderId="0" fillId="0" fontId="4" numFmtId="0" xfId="0" applyFont="1"/>
    <xf borderId="0" fillId="2" fontId="4" numFmtId="0" xfId="0" applyAlignment="1" applyFill="1" applyFont="1">
      <alignment horizontal="left" shrinkToFit="0" vertical="center" wrapText="1"/>
    </xf>
    <xf borderId="1" fillId="0" fontId="3" numFmtId="0" xfId="0" applyAlignment="1" applyBorder="1" applyFont="1">
      <alignment horizontal="center"/>
    </xf>
    <xf borderId="2" fillId="0" fontId="3" numFmtId="0" xfId="0" applyAlignment="1" applyBorder="1" applyFont="1">
      <alignment horizontal="center" readingOrder="0"/>
    </xf>
    <xf borderId="3" fillId="0" fontId="3" numFmtId="0" xfId="0" applyAlignment="1" applyBorder="1" applyFont="1">
      <alignment horizontal="center"/>
    </xf>
    <xf borderId="4" fillId="0" fontId="3" numFmtId="0" xfId="0" applyAlignment="1" applyBorder="1" applyFont="1">
      <alignment horizontal="left"/>
    </xf>
    <xf borderId="5" fillId="0" fontId="3" numFmtId="0" xfId="0" applyAlignment="1" applyBorder="1" applyFont="1">
      <alignment horizontal="left"/>
    </xf>
    <xf borderId="5" fillId="0" fontId="3" numFmtId="165" xfId="0" applyAlignment="1" applyBorder="1" applyFont="1" applyNumberFormat="1">
      <alignment horizontal="center"/>
    </xf>
    <xf borderId="5" fillId="0" fontId="3" numFmtId="166" xfId="0" applyAlignment="1" applyBorder="1" applyFont="1" applyNumberFormat="1">
      <alignment horizontal="center"/>
    </xf>
    <xf borderId="5" fillId="0" fontId="3" numFmtId="167" xfId="0" applyAlignment="1" applyBorder="1" applyFont="1" applyNumberFormat="1">
      <alignment horizontal="center"/>
    </xf>
    <xf borderId="0" fillId="0" fontId="4" numFmtId="0" xfId="0" applyAlignment="1" applyFont="1">
      <alignment vertical="bottom"/>
    </xf>
    <xf borderId="0" fillId="2" fontId="5" numFmtId="0" xfId="0" applyAlignment="1" applyFont="1">
      <alignment horizontal="left" shrinkToFit="0" vertical="center" wrapText="1"/>
    </xf>
    <xf borderId="5" fillId="0" fontId="3" numFmtId="0" xfId="0" applyAlignment="1" applyBorder="1" applyFont="1">
      <alignment horizontal="center" readingOrder="0"/>
    </xf>
    <xf borderId="4" fillId="2" fontId="3" numFmtId="167" xfId="0" applyAlignment="1" applyBorder="1" applyFont="1" applyNumberFormat="1">
      <alignment horizontal="center"/>
    </xf>
    <xf borderId="0" fillId="0" fontId="6" numFmtId="0" xfId="0" applyAlignment="1" applyFont="1">
      <alignment horizontal="right" readingOrder="0" vertical="bottom"/>
    </xf>
    <xf borderId="0" fillId="2" fontId="7" numFmtId="0" xfId="0" applyAlignment="1" applyFont="1">
      <alignment horizontal="left"/>
    </xf>
    <xf borderId="4" fillId="0" fontId="3" numFmtId="0" xfId="0" applyAlignment="1" applyBorder="1" applyFont="1">
      <alignment horizontal="left" readingOrder="0"/>
    </xf>
    <xf borderId="4" fillId="0" fontId="8" numFmtId="0" xfId="0" applyBorder="1" applyFont="1"/>
    <xf borderId="0" fillId="0" fontId="9" numFmtId="0" xfId="0" applyAlignment="1" applyFont="1">
      <alignment vertical="bottom"/>
    </xf>
    <xf borderId="0" fillId="2" fontId="9" numFmtId="165" xfId="0" applyAlignment="1" applyFont="1" applyNumberFormat="1">
      <alignment horizontal="left" vertical="bottom"/>
    </xf>
    <xf borderId="4" fillId="0" fontId="3" numFmtId="165" xfId="0" applyAlignment="1" applyBorder="1" applyFont="1" applyNumberFormat="1">
      <alignment horizontal="center"/>
    </xf>
    <xf borderId="4" fillId="0" fontId="3" numFmtId="14" xfId="0" applyAlignment="1" applyBorder="1" applyFont="1" applyNumberFormat="1">
      <alignment horizontal="center"/>
    </xf>
    <xf borderId="4" fillId="0" fontId="3" numFmtId="167" xfId="0" applyAlignment="1" applyBorder="1" applyFont="1" applyNumberFormat="1">
      <alignment horizontal="left"/>
    </xf>
    <xf borderId="4" fillId="0" fontId="3" numFmtId="167" xfId="0" applyAlignment="1" applyBorder="1" applyFont="1" applyNumberFormat="1">
      <alignment horizontal="center"/>
    </xf>
    <xf borderId="4" fillId="0" fontId="10" numFmtId="165" xfId="0" applyAlignment="1" applyBorder="1" applyFont="1" applyNumberFormat="1">
      <alignment horizontal="center"/>
    </xf>
    <xf borderId="0" fillId="2" fontId="11" numFmtId="14" xfId="0" applyFont="1" applyNumberFormat="1"/>
    <xf borderId="0" fillId="0" fontId="4" numFmtId="165" xfId="0" applyAlignment="1" applyFont="1" applyNumberFormat="1">
      <alignment horizontal="center"/>
    </xf>
    <xf borderId="0" fillId="0" fontId="4" numFmtId="164" xfId="0" applyAlignment="1" applyFont="1" applyNumberFormat="1">
      <alignment horizontal="center"/>
    </xf>
    <xf borderId="4" fillId="0" fontId="3" numFmtId="168" xfId="0" applyBorder="1" applyFont="1" applyNumberFormat="1"/>
    <xf borderId="0" fillId="0" fontId="4" numFmtId="0" xfId="0" applyAlignment="1" applyFont="1">
      <alignment horizontal="center"/>
    </xf>
    <xf borderId="0" fillId="0" fontId="4" numFmtId="169" xfId="0" applyAlignment="1" applyFont="1" applyNumberFormat="1">
      <alignment horizontal="center"/>
    </xf>
    <xf borderId="6" fillId="0" fontId="4" numFmtId="0" xfId="0" applyAlignment="1" applyBorder="1" applyFont="1">
      <alignment horizontal="center" shrinkToFit="0" wrapText="1"/>
    </xf>
    <xf borderId="7" fillId="0" fontId="4" numFmtId="0" xfId="0" applyAlignment="1" applyBorder="1" applyFont="1">
      <alignment horizontal="center" shrinkToFit="0" wrapText="1"/>
    </xf>
    <xf borderId="5" fillId="0" fontId="4" numFmtId="165" xfId="0" applyAlignment="1" applyBorder="1" applyFont="1" applyNumberFormat="1">
      <alignment horizontal="center"/>
    </xf>
    <xf borderId="8" fillId="0" fontId="4" numFmtId="0" xfId="0" applyAlignment="1" applyBorder="1" applyFont="1">
      <alignment horizontal="center" shrinkToFit="0" wrapText="1"/>
    </xf>
    <xf borderId="4" fillId="0" fontId="4" numFmtId="165" xfId="0" applyAlignment="1" applyBorder="1" applyFont="1" applyNumberFormat="1">
      <alignment horizontal="center"/>
    </xf>
    <xf borderId="0" fillId="0" fontId="3" numFmtId="10" xfId="0" applyAlignment="1" applyFont="1" applyNumberFormat="1">
      <alignment horizontal="center"/>
    </xf>
    <xf borderId="9" fillId="0" fontId="4" numFmtId="0" xfId="0" applyAlignment="1" applyBorder="1" applyFont="1">
      <alignment horizontal="center"/>
    </xf>
    <xf borderId="10" fillId="0" fontId="4" numFmtId="0" xfId="0" applyAlignment="1" applyBorder="1" applyFont="1">
      <alignment horizontal="center"/>
    </xf>
    <xf borderId="11" fillId="0" fontId="9" numFmtId="165" xfId="0" applyAlignment="1" applyBorder="1" applyFont="1" applyNumberFormat="1">
      <alignment horizontal="center"/>
    </xf>
    <xf borderId="0" fillId="0" fontId="3" numFmtId="165" xfId="0" applyAlignment="1" applyFont="1" applyNumberFormat="1">
      <alignment horizontal="center"/>
    </xf>
    <xf borderId="12" fillId="0" fontId="4" numFmtId="0" xfId="0" applyAlignment="1" applyBorder="1" applyFont="1">
      <alignment horizontal="center"/>
    </xf>
    <xf borderId="13" fillId="0" fontId="4" numFmtId="0" xfId="0" applyAlignment="1" applyBorder="1" applyFont="1">
      <alignment horizontal="center"/>
    </xf>
    <xf borderId="2" fillId="0" fontId="4" numFmtId="165" xfId="0" applyAlignment="1" applyBorder="1" applyFont="1" applyNumberFormat="1">
      <alignment horizontal="center"/>
    </xf>
    <xf borderId="0" fillId="0" fontId="3" numFmtId="168" xfId="0" applyFont="1" applyNumberFormat="1"/>
    <xf borderId="0" fillId="0" fontId="3" numFmtId="165" xfId="0" applyAlignment="1" applyFont="1" applyNumberFormat="1">
      <alignment horizontal="center" readingOrder="0"/>
    </xf>
    <xf borderId="0" fillId="0" fontId="4" numFmtId="0" xfId="0" applyAlignment="1" applyFont="1">
      <alignment shrinkToFit="0" wrapText="1"/>
    </xf>
    <xf borderId="0" fillId="0" fontId="3" numFmtId="0" xfId="0" applyAlignment="1" applyFont="1">
      <alignment horizontal="center" shrinkToFit="0" wrapText="1"/>
    </xf>
    <xf borderId="0" fillId="0" fontId="12" numFmtId="0" xfId="0" applyAlignment="1" applyFont="1">
      <alignment horizontal="center" readingOrder="0" shrinkToFit="0" wrapText="1"/>
    </xf>
    <xf borderId="0" fillId="0" fontId="3" numFmtId="0" xfId="0" applyAlignment="1" applyFont="1">
      <alignment horizontal="center" readingOrder="0" shrinkToFit="0" wrapText="1"/>
    </xf>
    <xf borderId="0" fillId="0" fontId="3" numFmtId="0" xfId="0" applyAlignment="1" applyFont="1">
      <alignment shrinkToFit="0" wrapText="1"/>
    </xf>
    <xf borderId="0" fillId="0" fontId="12" numFmtId="0" xfId="0" applyFont="1"/>
    <xf borderId="0" fillId="0" fontId="12" numFmtId="168" xfId="0" applyAlignment="1" applyFont="1" applyNumberFormat="1">
      <alignment readingOrder="0"/>
    </xf>
    <xf borderId="0" fillId="0" fontId="8" numFmtId="0" xfId="0" applyFont="1"/>
    <xf borderId="14" fillId="0" fontId="3" numFmtId="165" xfId="0" applyAlignment="1" applyBorder="1" applyFont="1" applyNumberFormat="1">
      <alignment horizontal="center"/>
    </xf>
    <xf borderId="15" fillId="0" fontId="3" numFmtId="165" xfId="0" applyAlignment="1" applyBorder="1" applyFont="1" applyNumberFormat="1">
      <alignment horizontal="center"/>
    </xf>
    <xf borderId="0" fillId="0" fontId="4" numFmtId="168" xfId="0" applyFont="1" applyNumberFormat="1"/>
    <xf borderId="0" fillId="0" fontId="13" numFmtId="0" xfId="0" applyAlignment="1" applyFont="1">
      <alignment vertical="bottom"/>
    </xf>
    <xf borderId="0" fillId="0" fontId="14" numFmtId="0" xfId="0" applyFont="1"/>
    <xf borderId="0" fillId="0" fontId="6" numFmtId="0" xfId="0" applyAlignment="1" applyFont="1">
      <alignment vertical="bottom"/>
    </xf>
    <xf borderId="0" fillId="0" fontId="6" numFmtId="4" xfId="0" applyAlignment="1" applyFont="1" applyNumberFormat="1">
      <alignment horizontal="right" vertical="bottom"/>
    </xf>
    <xf borderId="0" fillId="0" fontId="12" numFmtId="169" xfId="0" applyFont="1" applyNumberFormat="1"/>
    <xf borderId="0" fillId="0" fontId="9" numFmtId="0" xfId="0" applyFont="1"/>
    <xf borderId="0" fillId="0" fontId="9" numFmtId="169" xfId="0" applyFont="1" applyNumberFormat="1"/>
    <xf borderId="0" fillId="0" fontId="6" numFmtId="170" xfId="0" applyAlignment="1" applyFont="1" applyNumberFormat="1">
      <alignment horizontal="right" vertical="bottom"/>
    </xf>
    <xf borderId="0" fillId="0" fontId="6" numFmtId="4" xfId="0" applyAlignment="1" applyFont="1" applyNumberFormat="1">
      <alignment vertical="bottom"/>
    </xf>
    <xf borderId="0" fillId="0" fontId="6" numFmtId="170" xfId="0" applyAlignment="1" applyFont="1" applyNumberFormat="1">
      <alignment vertical="bottom"/>
    </xf>
    <xf borderId="0" fillId="3" fontId="6" numFmtId="0" xfId="0" applyAlignment="1" applyFill="1" applyFont="1">
      <alignment vertical="bottom"/>
    </xf>
    <xf borderId="0" fillId="3" fontId="6" numFmtId="0" xfId="0" applyAlignment="1" applyFont="1">
      <alignment horizontal="right" vertical="bottom"/>
    </xf>
    <xf borderId="0" fillId="0" fontId="6" numFmtId="0" xfId="0" applyAlignment="1" applyFont="1">
      <alignment horizontal="center" vertical="bottom"/>
    </xf>
    <xf borderId="0" fillId="0" fontId="6" numFmtId="0" xfId="0" applyAlignment="1" applyFont="1">
      <alignment horizontal="right" vertical="bottom"/>
    </xf>
    <xf borderId="0" fillId="0" fontId="6" numFmtId="164" xfId="0" applyAlignment="1" applyFont="1" applyNumberFormat="1">
      <alignment horizontal="right" vertical="bottom"/>
    </xf>
    <xf borderId="0" fillId="3" fontId="6" numFmtId="4" xfId="0" applyAlignment="1" applyFont="1" applyNumberFormat="1">
      <alignment horizontal="right" vertical="bottom"/>
    </xf>
    <xf borderId="0" fillId="0" fontId="6" numFmtId="164" xfId="0" applyAlignment="1" applyFont="1" applyNumberFormat="1">
      <alignment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5.14"/>
    <col customWidth="1" min="2" max="2" width="25.14"/>
    <col customWidth="1" min="3" max="3" width="26.29"/>
    <col customWidth="1" min="4" max="4" width="11.29"/>
    <col customWidth="1" min="5" max="5" width="16.43"/>
    <col customWidth="1" min="6" max="6" width="18.14"/>
    <col customWidth="1" min="7" max="7" width="12.86"/>
    <col customWidth="1" min="8" max="8" width="11.57"/>
    <col customWidth="1" min="9" max="9" width="14.86"/>
    <col customWidth="1" min="10" max="10" width="15.0"/>
    <col customWidth="1" min="11" max="11" width="13.29"/>
  </cols>
  <sheetData>
    <row r="1">
      <c r="A1" s="1" t="s">
        <v>0</v>
      </c>
      <c r="B1" s="2">
        <v>44656.0</v>
      </c>
      <c r="J1" s="3"/>
    </row>
    <row r="2">
      <c r="A2" s="4" t="s">
        <v>1</v>
      </c>
      <c r="B2" s="5" t="s">
        <v>2</v>
      </c>
      <c r="C2" s="6" t="s">
        <v>3</v>
      </c>
      <c r="D2" s="7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11</v>
      </c>
    </row>
    <row r="3">
      <c r="A3" s="4" t="s">
        <v>12</v>
      </c>
      <c r="B3" s="5" t="s">
        <v>13</v>
      </c>
      <c r="C3" s="9" t="s">
        <v>14</v>
      </c>
      <c r="D3" s="10"/>
      <c r="E3" s="11">
        <v>160855.35</v>
      </c>
      <c r="F3" s="11">
        <v>134956.35</v>
      </c>
      <c r="G3" s="11"/>
      <c r="H3" s="12"/>
      <c r="I3" s="12"/>
      <c r="J3" s="12"/>
      <c r="K3" s="13"/>
    </row>
    <row r="4">
      <c r="A4" s="14" t="s">
        <v>15</v>
      </c>
      <c r="B4" s="15" t="s">
        <v>16</v>
      </c>
      <c r="C4" s="9" t="s">
        <v>17</v>
      </c>
      <c r="D4" s="16" t="s">
        <v>18</v>
      </c>
      <c r="E4" s="11">
        <v>0.0</v>
      </c>
      <c r="F4" s="11">
        <v>9323.72</v>
      </c>
      <c r="G4" s="11"/>
      <c r="H4" s="17"/>
      <c r="I4" s="11">
        <f>F4</f>
        <v>9323.72</v>
      </c>
      <c r="J4" s="18" t="s">
        <v>19</v>
      </c>
      <c r="K4" s="11">
        <v>408.28</v>
      </c>
    </row>
    <row r="5">
      <c r="A5" s="14" t="s">
        <v>20</v>
      </c>
      <c r="B5" s="19" t="s">
        <v>21</v>
      </c>
      <c r="C5" s="20" t="s">
        <v>22</v>
      </c>
      <c r="D5" s="16" t="s">
        <v>23</v>
      </c>
      <c r="E5" s="11">
        <v>53500.0</v>
      </c>
      <c r="F5" s="11">
        <v>53500.0</v>
      </c>
      <c r="G5" s="21"/>
      <c r="H5" s="21"/>
      <c r="I5" s="21"/>
      <c r="J5" s="21"/>
      <c r="K5" s="11">
        <f>G32</f>
        <v>5807</v>
      </c>
    </row>
    <row r="6">
      <c r="A6" s="22" t="s">
        <v>24</v>
      </c>
      <c r="B6" s="23"/>
      <c r="C6" s="20" t="s">
        <v>25</v>
      </c>
      <c r="D6" s="16" t="s">
        <v>23</v>
      </c>
      <c r="E6" s="11">
        <v>50668.0</v>
      </c>
      <c r="F6" s="11">
        <v>50668.0</v>
      </c>
      <c r="G6" s="21"/>
      <c r="H6" s="21"/>
      <c r="I6" s="21"/>
      <c r="J6" s="21"/>
      <c r="K6" s="11">
        <v>400.0</v>
      </c>
    </row>
    <row r="7">
      <c r="A7" s="22" t="s">
        <v>24</v>
      </c>
      <c r="B7" s="23"/>
      <c r="C7" s="9" t="s">
        <v>26</v>
      </c>
      <c r="D7" s="16" t="s">
        <v>23</v>
      </c>
      <c r="E7" s="11">
        <v>42668.0</v>
      </c>
      <c r="F7" s="11">
        <v>42668.0</v>
      </c>
      <c r="G7" s="24"/>
      <c r="H7" s="25"/>
      <c r="I7" s="26"/>
      <c r="J7" s="27"/>
      <c r="K7" s="27"/>
    </row>
    <row r="8">
      <c r="A8" s="22" t="s">
        <v>24</v>
      </c>
      <c r="B8" s="23"/>
      <c r="C8" s="9" t="s">
        <v>27</v>
      </c>
      <c r="D8" s="16" t="s">
        <v>23</v>
      </c>
      <c r="E8" s="11">
        <v>75000.0</v>
      </c>
      <c r="F8" s="11">
        <v>75000.0</v>
      </c>
      <c r="G8" s="28">
        <v>75000.0</v>
      </c>
      <c r="H8" s="29">
        <v>43957.0</v>
      </c>
      <c r="I8" s="27"/>
      <c r="J8" s="27"/>
      <c r="K8" s="27"/>
    </row>
    <row r="9">
      <c r="A9" s="4" t="s">
        <v>28</v>
      </c>
      <c r="B9" s="30" t="s">
        <v>29</v>
      </c>
      <c r="C9" s="21"/>
      <c r="D9" s="21"/>
      <c r="E9" s="21"/>
      <c r="F9" s="11"/>
      <c r="G9" s="21"/>
      <c r="H9" s="21"/>
      <c r="I9" s="21"/>
      <c r="J9" s="21"/>
      <c r="K9" s="21"/>
    </row>
    <row r="10">
      <c r="A10" s="4" t="s">
        <v>30</v>
      </c>
      <c r="B10" s="31"/>
      <c r="C10" s="21"/>
      <c r="D10" s="21"/>
      <c r="E10" s="21"/>
      <c r="F10" s="11"/>
      <c r="G10" s="21"/>
      <c r="H10" s="21"/>
      <c r="I10" s="21"/>
      <c r="J10" s="21"/>
      <c r="K10" s="21"/>
    </row>
    <row r="11">
      <c r="A11" s="4" t="s">
        <v>31</v>
      </c>
      <c r="B11" s="30"/>
      <c r="C11" s="21"/>
      <c r="D11" s="21"/>
      <c r="E11" s="21"/>
      <c r="F11" s="11"/>
      <c r="G11" s="21"/>
      <c r="H11" s="21"/>
      <c r="I11" s="21"/>
      <c r="J11" s="21"/>
      <c r="K11" s="32"/>
    </row>
    <row r="12">
      <c r="A12" s="4" t="s">
        <v>31</v>
      </c>
      <c r="B12" s="33"/>
      <c r="C12" s="21"/>
      <c r="D12" s="21"/>
      <c r="E12" s="21"/>
      <c r="F12" s="11"/>
      <c r="G12" s="21"/>
      <c r="H12" s="21"/>
      <c r="I12" s="21"/>
      <c r="J12" s="21"/>
      <c r="K12" s="21"/>
    </row>
    <row r="13">
      <c r="A13" s="4" t="s">
        <v>32</v>
      </c>
      <c r="B13" s="34"/>
      <c r="C13" s="35" t="s">
        <v>33</v>
      </c>
      <c r="D13" s="36"/>
      <c r="E13" s="37">
        <f t="shared" ref="E13:G13" si="1">E4</f>
        <v>0</v>
      </c>
      <c r="F13" s="37">
        <f t="shared" si="1"/>
        <v>9323.72</v>
      </c>
      <c r="G13" s="37" t="str">
        <f t="shared" si="1"/>
        <v/>
      </c>
      <c r="H13" s="37"/>
      <c r="I13" s="37">
        <f>I4</f>
        <v>9323.72</v>
      </c>
      <c r="J13" s="37"/>
      <c r="K13" s="37">
        <f>K4</f>
        <v>408.28</v>
      </c>
    </row>
    <row r="14">
      <c r="A14" s="4" t="s">
        <v>34</v>
      </c>
      <c r="B14" s="30"/>
      <c r="C14" s="38" t="s">
        <v>35</v>
      </c>
      <c r="D14" s="36"/>
      <c r="E14" s="39">
        <f t="shared" ref="E14:F14" si="2">sum(E5:E8)</f>
        <v>221836</v>
      </c>
      <c r="F14" s="39">
        <f t="shared" si="2"/>
        <v>221836</v>
      </c>
      <c r="G14" s="39"/>
      <c r="H14" s="39"/>
      <c r="I14" s="39" t="str">
        <f>I7</f>
        <v/>
      </c>
      <c r="J14" s="39"/>
      <c r="K14" s="39" t="str">
        <f>K7</f>
        <v/>
      </c>
    </row>
    <row r="15">
      <c r="A15" s="4" t="s">
        <v>36</v>
      </c>
      <c r="B15" s="40"/>
      <c r="C15" s="41" t="s">
        <v>37</v>
      </c>
      <c r="D15" s="42"/>
      <c r="E15" s="43">
        <f t="shared" ref="E15:G15" si="3">E3</f>
        <v>160855.35</v>
      </c>
      <c r="F15" s="43">
        <f t="shared" si="3"/>
        <v>134956.35</v>
      </c>
      <c r="G15" s="43" t="str">
        <f t="shared" si="3"/>
        <v/>
      </c>
      <c r="H15" s="43"/>
      <c r="I15" s="43" t="str">
        <f>I3</f>
        <v/>
      </c>
      <c r="J15" s="43"/>
      <c r="K15" s="43" t="str">
        <f>K3</f>
        <v/>
      </c>
    </row>
    <row r="16">
      <c r="A16" s="4" t="s">
        <v>38</v>
      </c>
      <c r="B16" s="44"/>
      <c r="C16" s="45" t="s">
        <v>39</v>
      </c>
      <c r="D16" s="46"/>
      <c r="E16" s="47">
        <f t="shared" ref="E16:G16" si="4">SUM(E13:E15)</f>
        <v>382691.35</v>
      </c>
      <c r="F16" s="47">
        <f t="shared" si="4"/>
        <v>366116.07</v>
      </c>
      <c r="G16" s="47">
        <f t="shared" si="4"/>
        <v>0</v>
      </c>
      <c r="H16" s="47"/>
      <c r="I16" s="47">
        <f>SUM(I13:I15)</f>
        <v>9323.72</v>
      </c>
      <c r="J16" s="47"/>
      <c r="K16" s="47">
        <f>SUM(K13:K14)</f>
        <v>408.28</v>
      </c>
      <c r="L16" s="48"/>
    </row>
    <row r="17">
      <c r="A17" s="3" t="s">
        <v>40</v>
      </c>
      <c r="B17" s="44">
        <v>0.0</v>
      </c>
    </row>
    <row r="18">
      <c r="A18" s="3" t="s">
        <v>41</v>
      </c>
      <c r="B18" s="49">
        <v>10000.0</v>
      </c>
      <c r="C18" s="50"/>
      <c r="D18" s="50"/>
      <c r="E18" s="51" t="s">
        <v>42</v>
      </c>
      <c r="F18" s="52" t="s">
        <v>43</v>
      </c>
      <c r="G18" s="53" t="s">
        <v>44</v>
      </c>
      <c r="H18" s="54" t="s">
        <v>45</v>
      </c>
      <c r="I18" s="55" t="s">
        <v>46</v>
      </c>
      <c r="J18" s="3" t="s">
        <v>47</v>
      </c>
    </row>
    <row r="19">
      <c r="A19" s="3" t="s">
        <v>48</v>
      </c>
      <c r="B19" s="44">
        <v>0.0</v>
      </c>
      <c r="C19" s="55" t="s">
        <v>49</v>
      </c>
      <c r="D19" s="55"/>
      <c r="E19" s="48">
        <v>40.0</v>
      </c>
      <c r="F19" s="56">
        <v>400.0</v>
      </c>
      <c r="G19" s="48">
        <v>480.0</v>
      </c>
      <c r="H19" s="48"/>
      <c r="I19" s="48"/>
      <c r="J19" s="48"/>
    </row>
    <row r="20">
      <c r="A20" s="3" t="s">
        <v>50</v>
      </c>
      <c r="B20" s="44">
        <v>0.0</v>
      </c>
      <c r="C20" s="57" t="s">
        <v>51</v>
      </c>
      <c r="D20" s="57"/>
      <c r="E20" s="48"/>
      <c r="F20" s="48"/>
      <c r="G20" s="48">
        <v>483.0</v>
      </c>
      <c r="H20" s="48"/>
      <c r="I20" s="48"/>
      <c r="J20" s="48"/>
    </row>
    <row r="21">
      <c r="A21" s="3" t="s">
        <v>52</v>
      </c>
      <c r="B21" s="44">
        <v>0.0</v>
      </c>
      <c r="C21" s="57" t="s">
        <v>53</v>
      </c>
      <c r="D21" s="57"/>
      <c r="E21" s="48"/>
      <c r="F21" s="48"/>
      <c r="G21" s="48">
        <v>483.0</v>
      </c>
      <c r="H21" s="48"/>
      <c r="I21" s="48"/>
      <c r="J21" s="48"/>
    </row>
    <row r="22">
      <c r="A22" s="3" t="s">
        <v>54</v>
      </c>
      <c r="B22" s="44">
        <v>0.0</v>
      </c>
      <c r="C22" s="57" t="s">
        <v>55</v>
      </c>
      <c r="D22" s="57"/>
      <c r="E22" s="48"/>
      <c r="F22" s="48"/>
      <c r="G22" s="48">
        <v>483.0</v>
      </c>
      <c r="H22" s="48"/>
      <c r="I22" s="48"/>
      <c r="J22" s="48"/>
    </row>
    <row r="23">
      <c r="A23" s="3" t="s">
        <v>56</v>
      </c>
      <c r="B23" s="44">
        <f>I4</f>
        <v>9323.72</v>
      </c>
      <c r="C23" s="57" t="s">
        <v>57</v>
      </c>
      <c r="D23" s="57"/>
      <c r="E23" s="48"/>
      <c r="F23" s="48"/>
      <c r="G23" s="48">
        <v>483.0</v>
      </c>
      <c r="H23" s="48"/>
      <c r="I23" s="48"/>
      <c r="J23" s="48"/>
    </row>
    <row r="24" ht="15.75" customHeight="1">
      <c r="A24" s="4" t="s">
        <v>58</v>
      </c>
      <c r="B24" s="44"/>
      <c r="C24" s="57" t="s">
        <v>59</v>
      </c>
      <c r="D24" s="57"/>
      <c r="E24" s="48"/>
      <c r="F24" s="48"/>
      <c r="G24" s="48">
        <v>485.0</v>
      </c>
      <c r="H24" s="48"/>
      <c r="I24" s="48"/>
      <c r="J24" s="48"/>
    </row>
    <row r="25" ht="15.75" customHeight="1">
      <c r="A25" s="3" t="s">
        <v>60</v>
      </c>
      <c r="B25" s="44">
        <v>0.0</v>
      </c>
      <c r="C25" s="57" t="s">
        <v>61</v>
      </c>
      <c r="D25" s="57"/>
      <c r="E25" s="48"/>
      <c r="F25" s="48"/>
      <c r="G25" s="48">
        <v>485.0</v>
      </c>
      <c r="H25" s="48"/>
      <c r="I25" s="48"/>
      <c r="J25" s="48"/>
    </row>
    <row r="26" ht="15.75" customHeight="1">
      <c r="A26" s="3" t="s">
        <v>62</v>
      </c>
      <c r="B26" s="44">
        <v>0.0</v>
      </c>
      <c r="C26" s="57" t="s">
        <v>63</v>
      </c>
      <c r="D26" s="57"/>
      <c r="E26" s="48"/>
      <c r="F26" s="48"/>
      <c r="G26" s="48">
        <v>485.0</v>
      </c>
      <c r="H26" s="48"/>
      <c r="I26" s="48"/>
      <c r="J26" s="48"/>
    </row>
    <row r="27" ht="15.75" customHeight="1">
      <c r="A27" s="3" t="s">
        <v>64</v>
      </c>
      <c r="B27" s="44">
        <v>0.0</v>
      </c>
      <c r="C27" s="57" t="s">
        <v>65</v>
      </c>
      <c r="D27" s="57"/>
      <c r="E27" s="48"/>
      <c r="F27" s="48"/>
      <c r="G27" s="48">
        <v>485.0</v>
      </c>
      <c r="H27" s="48"/>
      <c r="I27" s="48"/>
      <c r="J27" s="48"/>
    </row>
    <row r="28" ht="15.75" customHeight="1">
      <c r="A28" s="3" t="s">
        <v>66</v>
      </c>
      <c r="B28" s="44">
        <v>0.0</v>
      </c>
      <c r="C28" s="57" t="s">
        <v>67</v>
      </c>
      <c r="D28" s="57"/>
      <c r="E28" s="48"/>
      <c r="F28" s="48"/>
      <c r="G28" s="48">
        <v>485.0</v>
      </c>
      <c r="H28" s="48"/>
      <c r="I28" s="48"/>
      <c r="J28" s="48"/>
    </row>
    <row r="29" ht="15.75" customHeight="1">
      <c r="A29" s="3" t="s">
        <v>68</v>
      </c>
      <c r="B29" s="44">
        <v>0.0</v>
      </c>
      <c r="C29" s="57" t="s">
        <v>69</v>
      </c>
      <c r="D29" s="57"/>
      <c r="E29" s="48"/>
      <c r="F29" s="48"/>
      <c r="G29" s="48">
        <v>485.0</v>
      </c>
      <c r="H29" s="48"/>
      <c r="I29" s="48"/>
      <c r="J29" s="48"/>
    </row>
    <row r="30" ht="15.75" customHeight="1">
      <c r="A30" s="3" t="s">
        <v>70</v>
      </c>
      <c r="B30" s="58">
        <f>E32+H32</f>
        <v>40</v>
      </c>
      <c r="C30" s="57" t="s">
        <v>71</v>
      </c>
      <c r="D30" s="57"/>
      <c r="E30" s="48"/>
      <c r="F30" s="48"/>
      <c r="G30" s="48">
        <v>485.0</v>
      </c>
      <c r="H30" s="48"/>
      <c r="I30" s="48"/>
      <c r="J30" s="48"/>
    </row>
    <row r="31" ht="15.75" customHeight="1">
      <c r="A31" s="55" t="s">
        <v>72</v>
      </c>
      <c r="B31" s="44">
        <f>SUM(B17:B30)</f>
        <v>19363.72</v>
      </c>
      <c r="C31" s="57" t="s">
        <v>49</v>
      </c>
      <c r="D31" s="57"/>
      <c r="E31" s="48"/>
      <c r="F31" s="48"/>
      <c r="G31" s="48"/>
      <c r="H31" s="48"/>
      <c r="I31" s="48"/>
      <c r="J31" s="48"/>
    </row>
    <row r="32" ht="15.75" customHeight="1">
      <c r="A32" s="57" t="s">
        <v>73</v>
      </c>
      <c r="B32" s="59">
        <f>E16</f>
        <v>382691.35</v>
      </c>
      <c r="C32" s="57"/>
      <c r="D32" s="57"/>
      <c r="E32" s="60">
        <f t="shared" ref="E32:I32" si="5">SUM(E19:E31)</f>
        <v>40</v>
      </c>
      <c r="F32" s="60">
        <f t="shared" si="5"/>
        <v>400</v>
      </c>
      <c r="G32" s="60">
        <f t="shared" si="5"/>
        <v>5807</v>
      </c>
      <c r="H32" s="60">
        <f t="shared" si="5"/>
        <v>0</v>
      </c>
      <c r="I32" s="60">
        <f t="shared" si="5"/>
        <v>0</v>
      </c>
      <c r="J32" s="60"/>
    </row>
    <row r="33" ht="15.75" customHeight="1"/>
    <row r="34" ht="15.75" customHeight="1">
      <c r="A34" s="61"/>
      <c r="B34" s="61"/>
    </row>
    <row r="35" ht="15.75" customHeight="1">
      <c r="A35" s="62"/>
      <c r="B35" s="62"/>
    </row>
    <row r="36" ht="15.75" customHeight="1">
      <c r="A36" s="63"/>
      <c r="B36" s="64"/>
    </row>
    <row r="37" ht="15.75" customHeight="1">
      <c r="B37" s="65"/>
    </row>
    <row r="38" ht="15.75" customHeight="1"/>
    <row r="39" ht="15.75" customHeight="1"/>
    <row r="40" ht="15.75" customHeight="1">
      <c r="B40" s="65"/>
    </row>
    <row r="41" ht="15.75" customHeight="1">
      <c r="A41" s="66"/>
      <c r="B41" s="67"/>
    </row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</sheetData>
  <printOptions/>
  <pageMargins bottom="0.75" footer="0.0" header="0.0" left="0.7" right="0.7" top="0.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1" max="1" width="10.43"/>
    <col customWidth="1" min="5" max="5" width="10.29"/>
    <col customWidth="1" min="7" max="7" width="14.0"/>
    <col customWidth="1" min="8" max="8" width="18.29"/>
    <col customWidth="1" min="11" max="11" width="62.14"/>
  </cols>
  <sheetData>
    <row r="1">
      <c r="A1" s="68">
        <v>44291.0</v>
      </c>
      <c r="B1" s="68">
        <v>44656.0</v>
      </c>
      <c r="C1" s="63" t="s">
        <v>74</v>
      </c>
      <c r="D1" s="69" t="s">
        <v>75</v>
      </c>
      <c r="E1" s="70" t="s">
        <v>76</v>
      </c>
      <c r="F1" s="64" t="s">
        <v>77</v>
      </c>
      <c r="G1" s="68">
        <v>44504.0</v>
      </c>
      <c r="H1" s="68">
        <v>44504.0</v>
      </c>
      <c r="I1" s="63" t="s">
        <v>78</v>
      </c>
      <c r="J1" s="69" t="s">
        <v>79</v>
      </c>
      <c r="K1" s="71" t="s">
        <v>80</v>
      </c>
      <c r="L1" s="72">
        <v>-40.0</v>
      </c>
      <c r="M1" s="64">
        <v>139183.35</v>
      </c>
      <c r="N1" s="63"/>
      <c r="O1" s="73" t="b">
        <v>1</v>
      </c>
      <c r="P1" s="64">
        <v>160855.35</v>
      </c>
      <c r="Q1" s="63"/>
      <c r="R1" s="63"/>
      <c r="S1" s="63"/>
    </row>
    <row r="2">
      <c r="A2" s="68">
        <v>44291.0</v>
      </c>
      <c r="B2" s="68">
        <v>44656.0</v>
      </c>
      <c r="C2" s="63" t="s">
        <v>74</v>
      </c>
      <c r="D2" s="69" t="s">
        <v>75</v>
      </c>
      <c r="E2" s="70" t="s">
        <v>76</v>
      </c>
      <c r="F2" s="64" t="s">
        <v>77</v>
      </c>
      <c r="G2" s="68">
        <v>44656.0</v>
      </c>
      <c r="H2" s="68">
        <v>44655.0</v>
      </c>
      <c r="I2" s="63" t="s">
        <v>81</v>
      </c>
      <c r="J2" s="69" t="s">
        <v>82</v>
      </c>
      <c r="K2" s="71" t="s">
        <v>83</v>
      </c>
      <c r="L2" s="72">
        <v>100.0</v>
      </c>
      <c r="M2" s="64">
        <v>160855.35</v>
      </c>
      <c r="N2" s="63"/>
      <c r="O2" s="73" t="b">
        <v>1</v>
      </c>
      <c r="P2" s="64">
        <v>160855.35</v>
      </c>
      <c r="Q2" s="63"/>
      <c r="R2" s="63"/>
      <c r="S2" s="63"/>
    </row>
    <row r="3">
      <c r="A3" s="70">
        <v>44291.0</v>
      </c>
      <c r="B3" s="63">
        <v>44656.0</v>
      </c>
      <c r="C3" s="63" t="s">
        <v>74</v>
      </c>
      <c r="D3" s="69" t="s">
        <v>75</v>
      </c>
      <c r="E3" s="70" t="s">
        <v>76</v>
      </c>
      <c r="F3" s="70" t="s">
        <v>77</v>
      </c>
      <c r="G3" s="63">
        <v>44292.0</v>
      </c>
      <c r="H3" s="63">
        <v>44292.0</v>
      </c>
      <c r="I3" s="63" t="s">
        <v>81</v>
      </c>
      <c r="J3" s="69" t="s">
        <v>84</v>
      </c>
      <c r="K3" s="63" t="s">
        <v>85</v>
      </c>
      <c r="L3" s="63">
        <v>400.0</v>
      </c>
      <c r="M3" s="63">
        <v>135356.35</v>
      </c>
      <c r="N3" s="63"/>
      <c r="O3" s="63" t="b">
        <v>1</v>
      </c>
      <c r="P3" s="63">
        <v>160855.35</v>
      </c>
      <c r="Q3" s="63"/>
      <c r="R3" s="63"/>
      <c r="S3" s="63"/>
    </row>
    <row r="4">
      <c r="A4" s="68">
        <v>44291.0</v>
      </c>
      <c r="B4" s="68">
        <v>44656.0</v>
      </c>
      <c r="C4" s="63" t="s">
        <v>74</v>
      </c>
      <c r="D4" s="69" t="s">
        <v>75</v>
      </c>
      <c r="E4" s="70" t="s">
        <v>76</v>
      </c>
      <c r="F4" s="64" t="s">
        <v>77</v>
      </c>
      <c r="G4" s="68">
        <v>44565.0</v>
      </c>
      <c r="H4" s="68">
        <v>44560.0</v>
      </c>
      <c r="I4" s="63" t="s">
        <v>81</v>
      </c>
      <c r="J4" s="64" t="s">
        <v>86</v>
      </c>
      <c r="K4" s="71" t="s">
        <v>87</v>
      </c>
      <c r="L4" s="72">
        <v>408.28</v>
      </c>
      <c r="M4" s="64">
        <v>140076.63</v>
      </c>
      <c r="N4" s="63"/>
      <c r="O4" s="73" t="b">
        <v>1</v>
      </c>
      <c r="P4" s="64">
        <v>160855.35</v>
      </c>
      <c r="Q4" s="63"/>
      <c r="R4" s="63"/>
      <c r="S4" s="63"/>
    </row>
    <row r="5">
      <c r="A5" s="68">
        <v>44291.0</v>
      </c>
      <c r="B5" s="68">
        <v>44656.0</v>
      </c>
      <c r="C5" s="63" t="s">
        <v>74</v>
      </c>
      <c r="D5" s="69" t="s">
        <v>75</v>
      </c>
      <c r="E5" s="70" t="s">
        <v>76</v>
      </c>
      <c r="F5" s="64" t="s">
        <v>77</v>
      </c>
      <c r="G5" s="68">
        <v>44343.0</v>
      </c>
      <c r="H5" s="68">
        <v>44343.0</v>
      </c>
      <c r="I5" s="63" t="s">
        <v>81</v>
      </c>
      <c r="J5" s="64" t="s">
        <v>88</v>
      </c>
      <c r="K5" s="63" t="s">
        <v>89</v>
      </c>
      <c r="L5" s="64">
        <v>480.0</v>
      </c>
      <c r="M5" s="64">
        <v>136802.35</v>
      </c>
      <c r="N5" s="63"/>
      <c r="O5" s="73" t="b">
        <v>1</v>
      </c>
      <c r="P5" s="64">
        <v>160855.35</v>
      </c>
      <c r="Q5" s="63"/>
      <c r="R5" s="63"/>
      <c r="S5" s="63"/>
    </row>
    <row r="6">
      <c r="A6" s="68">
        <v>44291.0</v>
      </c>
      <c r="B6" s="68">
        <v>44656.0</v>
      </c>
      <c r="C6" s="63" t="s">
        <v>74</v>
      </c>
      <c r="D6" s="69" t="s">
        <v>75</v>
      </c>
      <c r="E6" s="70" t="s">
        <v>76</v>
      </c>
      <c r="F6" s="64" t="s">
        <v>77</v>
      </c>
      <c r="G6" s="68">
        <v>44309.0</v>
      </c>
      <c r="H6" s="68">
        <v>44309.0</v>
      </c>
      <c r="I6" s="63" t="s">
        <v>81</v>
      </c>
      <c r="J6" s="69" t="s">
        <v>90</v>
      </c>
      <c r="K6" s="63" t="s">
        <v>91</v>
      </c>
      <c r="L6" s="74">
        <v>483.0</v>
      </c>
      <c r="M6" s="64">
        <v>135839.35</v>
      </c>
      <c r="N6" s="63"/>
      <c r="O6" s="73" t="b">
        <v>1</v>
      </c>
      <c r="P6" s="64">
        <v>160855.35</v>
      </c>
      <c r="Q6" s="63"/>
      <c r="R6" s="63"/>
      <c r="S6" s="63"/>
    </row>
    <row r="7">
      <c r="A7" s="68">
        <v>44291.0</v>
      </c>
      <c r="B7" s="68">
        <v>44656.0</v>
      </c>
      <c r="C7" s="63" t="s">
        <v>74</v>
      </c>
      <c r="D7" s="69" t="s">
        <v>75</v>
      </c>
      <c r="E7" s="70" t="s">
        <v>76</v>
      </c>
      <c r="F7" s="64" t="s">
        <v>77</v>
      </c>
      <c r="G7" s="68">
        <v>44309.0</v>
      </c>
      <c r="H7" s="68">
        <v>44309.0</v>
      </c>
      <c r="I7" s="63" t="s">
        <v>81</v>
      </c>
      <c r="J7" s="69" t="s">
        <v>92</v>
      </c>
      <c r="K7" s="63" t="s">
        <v>91</v>
      </c>
      <c r="L7" s="64">
        <v>483.0</v>
      </c>
      <c r="M7" s="64">
        <v>136322.35</v>
      </c>
      <c r="N7" s="63"/>
      <c r="O7" s="73" t="b">
        <v>1</v>
      </c>
      <c r="P7" s="64">
        <v>160855.35</v>
      </c>
      <c r="Q7" s="63"/>
      <c r="R7" s="63"/>
      <c r="S7" s="63"/>
    </row>
    <row r="8">
      <c r="A8" s="68">
        <v>44291.0</v>
      </c>
      <c r="B8" s="68">
        <v>44656.0</v>
      </c>
      <c r="C8" s="63" t="s">
        <v>74</v>
      </c>
      <c r="D8" s="69" t="s">
        <v>75</v>
      </c>
      <c r="E8" s="70" t="s">
        <v>76</v>
      </c>
      <c r="F8" s="64" t="s">
        <v>77</v>
      </c>
      <c r="G8" s="68">
        <v>44398.0</v>
      </c>
      <c r="H8" s="68">
        <v>44397.0</v>
      </c>
      <c r="I8" s="63" t="s">
        <v>81</v>
      </c>
      <c r="J8" s="69" t="s">
        <v>93</v>
      </c>
      <c r="K8" s="63" t="s">
        <v>94</v>
      </c>
      <c r="L8" s="74">
        <v>483.0</v>
      </c>
      <c r="M8" s="64">
        <v>137285.35</v>
      </c>
      <c r="N8" s="63"/>
      <c r="O8" s="73" t="b">
        <v>1</v>
      </c>
      <c r="P8" s="64">
        <v>160855.35</v>
      </c>
      <c r="Q8" s="63"/>
      <c r="R8" s="63"/>
      <c r="S8" s="63"/>
    </row>
    <row r="9">
      <c r="A9" s="68">
        <v>44291.0</v>
      </c>
      <c r="B9" s="68">
        <v>44656.0</v>
      </c>
      <c r="C9" s="63" t="s">
        <v>74</v>
      </c>
      <c r="D9" s="69" t="s">
        <v>75</v>
      </c>
      <c r="E9" s="70" t="s">
        <v>76</v>
      </c>
      <c r="F9" s="64" t="s">
        <v>77</v>
      </c>
      <c r="G9" s="68">
        <v>44411.0</v>
      </c>
      <c r="H9" s="68">
        <v>44410.0</v>
      </c>
      <c r="I9" s="63" t="s">
        <v>81</v>
      </c>
      <c r="J9" s="69" t="s">
        <v>95</v>
      </c>
      <c r="K9" s="63" t="s">
        <v>96</v>
      </c>
      <c r="L9" s="64">
        <v>483.0</v>
      </c>
      <c r="M9" s="64">
        <v>137768.35</v>
      </c>
      <c r="N9" s="63"/>
      <c r="O9" s="73" t="b">
        <v>1</v>
      </c>
      <c r="P9" s="64">
        <v>160855.35</v>
      </c>
      <c r="Q9" s="63"/>
      <c r="R9" s="63"/>
      <c r="S9" s="63"/>
    </row>
    <row r="10">
      <c r="A10" s="68">
        <v>44291.0</v>
      </c>
      <c r="B10" s="68">
        <v>44656.0</v>
      </c>
      <c r="C10" s="63" t="s">
        <v>74</v>
      </c>
      <c r="D10" s="69" t="s">
        <v>75</v>
      </c>
      <c r="E10" s="70" t="s">
        <v>76</v>
      </c>
      <c r="F10" s="64" t="s">
        <v>77</v>
      </c>
      <c r="G10" s="68">
        <v>44442.0</v>
      </c>
      <c r="H10" s="68">
        <v>44442.0</v>
      </c>
      <c r="I10" s="63" t="s">
        <v>81</v>
      </c>
      <c r="J10" s="69" t="s">
        <v>97</v>
      </c>
      <c r="K10" s="63" t="s">
        <v>96</v>
      </c>
      <c r="L10" s="74">
        <v>485.0</v>
      </c>
      <c r="M10" s="64">
        <v>138253.35</v>
      </c>
      <c r="N10" s="63"/>
      <c r="O10" s="73" t="b">
        <v>1</v>
      </c>
      <c r="P10" s="64">
        <v>160855.35</v>
      </c>
      <c r="Q10" s="63"/>
      <c r="R10" s="63"/>
      <c r="S10" s="63"/>
    </row>
    <row r="11">
      <c r="A11" s="68">
        <v>44291.0</v>
      </c>
      <c r="B11" s="68">
        <v>44656.0</v>
      </c>
      <c r="C11" s="63" t="s">
        <v>74</v>
      </c>
      <c r="D11" s="69" t="s">
        <v>75</v>
      </c>
      <c r="E11" s="70" t="s">
        <v>76</v>
      </c>
      <c r="F11" s="64" t="s">
        <v>77</v>
      </c>
      <c r="G11" s="68">
        <v>44470.0</v>
      </c>
      <c r="H11" s="68">
        <v>44470.0</v>
      </c>
      <c r="I11" s="63" t="s">
        <v>81</v>
      </c>
      <c r="J11" s="69" t="s">
        <v>98</v>
      </c>
      <c r="K11" s="63" t="s">
        <v>96</v>
      </c>
      <c r="L11" s="74">
        <v>485.0</v>
      </c>
      <c r="M11" s="64">
        <v>138738.35</v>
      </c>
      <c r="N11" s="63"/>
      <c r="O11" s="73" t="b">
        <v>1</v>
      </c>
      <c r="P11" s="64">
        <v>160855.35</v>
      </c>
      <c r="Q11" s="63"/>
      <c r="R11" s="63"/>
      <c r="S11" s="63"/>
    </row>
    <row r="12">
      <c r="A12" s="68">
        <v>44291.0</v>
      </c>
      <c r="B12" s="68">
        <v>44656.0</v>
      </c>
      <c r="C12" s="63" t="s">
        <v>74</v>
      </c>
      <c r="D12" s="69" t="s">
        <v>75</v>
      </c>
      <c r="E12" s="70" t="s">
        <v>76</v>
      </c>
      <c r="F12" s="64" t="s">
        <v>77</v>
      </c>
      <c r="G12" s="68">
        <v>44502.0</v>
      </c>
      <c r="H12" s="68">
        <v>44502.0</v>
      </c>
      <c r="I12" s="63" t="s">
        <v>81</v>
      </c>
      <c r="J12" s="64" t="s">
        <v>99</v>
      </c>
      <c r="K12" s="63" t="s">
        <v>96</v>
      </c>
      <c r="L12" s="74">
        <v>485.0</v>
      </c>
      <c r="M12" s="64">
        <v>139223.35</v>
      </c>
      <c r="N12" s="63"/>
      <c r="O12" s="73" t="b">
        <v>1</v>
      </c>
      <c r="P12" s="64">
        <v>160855.35</v>
      </c>
      <c r="Q12" s="63"/>
      <c r="R12" s="63"/>
      <c r="S12" s="63"/>
    </row>
    <row r="13">
      <c r="A13" s="68">
        <v>44291.0</v>
      </c>
      <c r="B13" s="68">
        <v>44656.0</v>
      </c>
      <c r="C13" s="63" t="s">
        <v>74</v>
      </c>
      <c r="D13" s="69" t="s">
        <v>75</v>
      </c>
      <c r="E13" s="70" t="s">
        <v>76</v>
      </c>
      <c r="F13" s="64" t="s">
        <v>77</v>
      </c>
      <c r="G13" s="68">
        <v>44532.0</v>
      </c>
      <c r="H13" s="68">
        <v>44532.0</v>
      </c>
      <c r="I13" s="63" t="s">
        <v>81</v>
      </c>
      <c r="J13" s="69" t="s">
        <v>100</v>
      </c>
      <c r="K13" s="63" t="s">
        <v>96</v>
      </c>
      <c r="L13" s="74">
        <v>485.0</v>
      </c>
      <c r="M13" s="64">
        <v>139668.35</v>
      </c>
      <c r="N13" s="63"/>
      <c r="O13" s="73" t="b">
        <v>1</v>
      </c>
      <c r="P13" s="64">
        <v>160855.35</v>
      </c>
      <c r="Q13" s="63"/>
      <c r="R13" s="63"/>
      <c r="S13" s="63"/>
    </row>
    <row r="14">
      <c r="A14" s="68">
        <v>44291.0</v>
      </c>
      <c r="B14" s="68">
        <v>44656.0</v>
      </c>
      <c r="C14" s="63" t="s">
        <v>74</v>
      </c>
      <c r="D14" s="69" t="s">
        <v>75</v>
      </c>
      <c r="E14" s="70" t="s">
        <v>76</v>
      </c>
      <c r="F14" s="64" t="s">
        <v>77</v>
      </c>
      <c r="G14" s="68">
        <v>44579.0</v>
      </c>
      <c r="H14" s="68">
        <v>44579.0</v>
      </c>
      <c r="I14" s="63" t="s">
        <v>81</v>
      </c>
      <c r="J14" s="69" t="s">
        <v>101</v>
      </c>
      <c r="K14" s="63" t="s">
        <v>96</v>
      </c>
      <c r="L14" s="74">
        <v>485.0</v>
      </c>
      <c r="M14" s="64">
        <v>149885.35</v>
      </c>
      <c r="N14" s="63"/>
      <c r="O14" s="73" t="b">
        <v>1</v>
      </c>
      <c r="P14" s="64">
        <v>160855.35</v>
      </c>
      <c r="Q14" s="63"/>
      <c r="R14" s="63"/>
      <c r="S14" s="63"/>
    </row>
    <row r="15">
      <c r="A15" s="68">
        <v>44291.0</v>
      </c>
      <c r="B15" s="68">
        <v>44656.0</v>
      </c>
      <c r="C15" s="63" t="s">
        <v>74</v>
      </c>
      <c r="D15" s="69" t="s">
        <v>75</v>
      </c>
      <c r="E15" s="70" t="s">
        <v>76</v>
      </c>
      <c r="F15" s="64" t="s">
        <v>77</v>
      </c>
      <c r="G15" s="68">
        <v>44606.0</v>
      </c>
      <c r="H15" s="68">
        <v>44606.0</v>
      </c>
      <c r="I15" s="63" t="s">
        <v>81</v>
      </c>
      <c r="J15" s="69" t="s">
        <v>102</v>
      </c>
      <c r="K15" s="63" t="s">
        <v>96</v>
      </c>
      <c r="L15" s="74">
        <v>485.0</v>
      </c>
      <c r="M15" s="64">
        <v>150370.35</v>
      </c>
      <c r="N15" s="63"/>
      <c r="O15" s="73" t="b">
        <v>1</v>
      </c>
      <c r="P15" s="64">
        <v>160855.35</v>
      </c>
      <c r="Q15" s="63"/>
      <c r="R15" s="63"/>
      <c r="S15" s="63"/>
    </row>
    <row r="16">
      <c r="A16" s="68">
        <v>44291.0</v>
      </c>
      <c r="B16" s="68">
        <v>44656.0</v>
      </c>
      <c r="C16" s="63" t="s">
        <v>74</v>
      </c>
      <c r="D16" s="69" t="s">
        <v>75</v>
      </c>
      <c r="E16" s="70" t="s">
        <v>76</v>
      </c>
      <c r="F16" s="64" t="s">
        <v>77</v>
      </c>
      <c r="G16" s="75">
        <v>44628.0</v>
      </c>
      <c r="H16" s="68">
        <v>44628.0</v>
      </c>
      <c r="I16" s="63" t="s">
        <v>81</v>
      </c>
      <c r="J16" s="69" t="s">
        <v>103</v>
      </c>
      <c r="K16" s="63" t="s">
        <v>96</v>
      </c>
      <c r="L16" s="74">
        <v>485.0</v>
      </c>
      <c r="M16" s="64">
        <v>150855.35</v>
      </c>
      <c r="N16" s="63"/>
      <c r="O16" s="73" t="b">
        <v>1</v>
      </c>
      <c r="P16" s="64">
        <v>160855.35</v>
      </c>
      <c r="Q16" s="63"/>
      <c r="R16" s="63"/>
      <c r="S16" s="63"/>
    </row>
    <row r="17">
      <c r="A17" s="68">
        <v>44291.0</v>
      </c>
      <c r="B17" s="68">
        <v>44656.0</v>
      </c>
      <c r="C17" s="63" t="s">
        <v>74</v>
      </c>
      <c r="D17" s="69" t="s">
        <v>75</v>
      </c>
      <c r="E17" s="70" t="s">
        <v>76</v>
      </c>
      <c r="F17" s="64" t="s">
        <v>77</v>
      </c>
      <c r="G17" s="68">
        <v>44565.0</v>
      </c>
      <c r="H17" s="68">
        <v>44560.0</v>
      </c>
      <c r="I17" s="63" t="s">
        <v>81</v>
      </c>
      <c r="J17" s="69" t="s">
        <v>104</v>
      </c>
      <c r="K17" s="71" t="s">
        <v>87</v>
      </c>
      <c r="L17" s="76">
        <v>9323.72</v>
      </c>
      <c r="M17" s="64">
        <v>149400.35</v>
      </c>
      <c r="N17" s="63"/>
      <c r="O17" s="73" t="b">
        <v>1</v>
      </c>
      <c r="P17" s="64">
        <v>160855.35</v>
      </c>
      <c r="Q17" s="63"/>
      <c r="R17" s="63"/>
      <c r="S17" s="63"/>
    </row>
    <row r="18">
      <c r="A18" s="68">
        <v>44291.0</v>
      </c>
      <c r="B18" s="68">
        <v>44656.0</v>
      </c>
      <c r="C18" s="63" t="s">
        <v>74</v>
      </c>
      <c r="D18" s="69" t="s">
        <v>75</v>
      </c>
      <c r="E18" s="77" t="s">
        <v>76</v>
      </c>
      <c r="F18" s="64" t="s">
        <v>77</v>
      </c>
      <c r="G18" s="75">
        <v>44656.0</v>
      </c>
      <c r="H18" s="68">
        <v>44656.0</v>
      </c>
      <c r="I18" s="63" t="s">
        <v>81</v>
      </c>
      <c r="J18" s="64" t="s">
        <v>105</v>
      </c>
      <c r="K18" s="71" t="s">
        <v>83</v>
      </c>
      <c r="L18" s="72">
        <v>9900.0</v>
      </c>
      <c r="M18" s="64">
        <v>160755.35</v>
      </c>
      <c r="N18" s="63"/>
      <c r="O18" s="73" t="b">
        <v>1</v>
      </c>
      <c r="P18" s="64">
        <v>160855.35</v>
      </c>
      <c r="Q18" s="63"/>
      <c r="R18" s="63"/>
      <c r="S18" s="63"/>
    </row>
    <row r="19">
      <c r="A19" s="68"/>
      <c r="B19" s="68"/>
      <c r="C19" s="63"/>
      <c r="D19" s="69"/>
      <c r="E19" s="70"/>
      <c r="F19" s="64"/>
      <c r="G19" s="68"/>
      <c r="H19" s="68"/>
      <c r="I19" s="63"/>
      <c r="J19" s="69"/>
      <c r="K19" s="63"/>
      <c r="L19" s="74"/>
      <c r="M19" s="64"/>
      <c r="N19" s="63"/>
      <c r="O19" s="73"/>
      <c r="P19" s="64"/>
      <c r="Q19" s="63"/>
      <c r="R19" s="63"/>
      <c r="S19" s="63"/>
    </row>
    <row r="20">
      <c r="A20" s="68"/>
      <c r="B20" s="68"/>
      <c r="C20" s="63"/>
      <c r="D20" s="69"/>
      <c r="E20" s="70"/>
      <c r="F20" s="64"/>
      <c r="G20" s="75"/>
      <c r="H20" s="75"/>
      <c r="I20" s="63"/>
      <c r="J20" s="69"/>
      <c r="K20" s="63"/>
      <c r="L20" s="64"/>
      <c r="M20" s="64"/>
      <c r="N20" s="63"/>
      <c r="O20" s="73"/>
      <c r="P20" s="64"/>
      <c r="Q20" s="63"/>
      <c r="R20" s="63"/>
      <c r="S20" s="63"/>
    </row>
    <row r="21">
      <c r="A21" s="68"/>
      <c r="B21" s="68"/>
      <c r="C21" s="63"/>
      <c r="D21" s="69"/>
      <c r="E21" s="70"/>
      <c r="F21" s="64"/>
      <c r="G21" s="68"/>
      <c r="H21" s="68"/>
      <c r="I21" s="63"/>
      <c r="J21" s="64"/>
      <c r="K21" s="63"/>
      <c r="L21" s="74"/>
      <c r="M21" s="64"/>
      <c r="N21" s="63"/>
      <c r="O21" s="73"/>
      <c r="P21" s="64"/>
      <c r="Q21" s="63"/>
      <c r="R21" s="63"/>
      <c r="S21" s="63"/>
    </row>
    <row r="22">
      <c r="A22" s="68"/>
      <c r="B22" s="68"/>
      <c r="C22" s="63"/>
      <c r="D22" s="69"/>
      <c r="E22" s="70"/>
      <c r="F22" s="64"/>
      <c r="G22" s="68"/>
      <c r="H22" s="68"/>
      <c r="I22" s="63"/>
      <c r="J22" s="64"/>
      <c r="K22" s="63"/>
      <c r="L22" s="64"/>
      <c r="M22" s="64"/>
      <c r="N22" s="63"/>
      <c r="O22" s="73"/>
      <c r="P22" s="64"/>
      <c r="Q22" s="63"/>
      <c r="R22" s="63"/>
      <c r="S22" s="63"/>
    </row>
    <row r="23">
      <c r="A23" s="68"/>
      <c r="B23" s="68"/>
      <c r="C23" s="63"/>
      <c r="D23" s="69"/>
      <c r="E23" s="70"/>
      <c r="F23" s="64"/>
      <c r="G23" s="68"/>
      <c r="H23" s="68"/>
      <c r="I23" s="63"/>
      <c r="J23" s="69"/>
      <c r="K23" s="63"/>
      <c r="L23" s="74"/>
      <c r="M23" s="64"/>
      <c r="N23" s="63"/>
      <c r="O23" s="73"/>
      <c r="P23" s="64"/>
      <c r="Q23" s="63"/>
      <c r="R23" s="63"/>
      <c r="S23" s="63"/>
    </row>
    <row r="24">
      <c r="A24" s="68"/>
      <c r="B24" s="68"/>
      <c r="C24" s="63"/>
      <c r="D24" s="69"/>
      <c r="E24" s="70"/>
      <c r="F24" s="64"/>
      <c r="G24" s="75"/>
      <c r="H24" s="75"/>
      <c r="I24" s="63"/>
      <c r="J24" s="64"/>
      <c r="K24" s="63"/>
      <c r="L24" s="74"/>
      <c r="M24" s="64"/>
      <c r="N24" s="63"/>
      <c r="O24" s="73"/>
      <c r="P24" s="64"/>
      <c r="Q24" s="63"/>
      <c r="R24" s="63"/>
      <c r="S24" s="63"/>
    </row>
    <row r="25">
      <c r="A25" s="68"/>
      <c r="B25" s="68"/>
      <c r="C25" s="63"/>
      <c r="D25" s="69"/>
      <c r="E25" s="70"/>
      <c r="F25" s="64"/>
      <c r="G25" s="75"/>
      <c r="H25" s="75"/>
      <c r="I25" s="69"/>
      <c r="J25" s="69"/>
      <c r="K25" s="63"/>
      <c r="L25" s="74"/>
      <c r="M25" s="64"/>
      <c r="N25" s="63"/>
      <c r="O25" s="73"/>
      <c r="P25" s="64"/>
      <c r="Q25" s="63"/>
      <c r="R25" s="63"/>
      <c r="S25" s="63"/>
    </row>
    <row r="26">
      <c r="A26" s="68"/>
      <c r="B26" s="68"/>
      <c r="C26" s="63"/>
      <c r="D26" s="63"/>
      <c r="E26" s="63"/>
      <c r="F26" s="64"/>
      <c r="G26" s="68"/>
      <c r="H26" s="68"/>
      <c r="I26" s="63"/>
      <c r="J26" s="63"/>
      <c r="K26" s="63"/>
      <c r="L26" s="74"/>
      <c r="M26" s="64"/>
      <c r="N26" s="63"/>
      <c r="O26" s="73"/>
      <c r="P26" s="64"/>
      <c r="Q26" s="63"/>
      <c r="R26" s="63"/>
      <c r="S26" s="63"/>
    </row>
    <row r="27">
      <c r="A27" s="68"/>
      <c r="B27" s="68"/>
      <c r="C27" s="63"/>
      <c r="D27" s="63"/>
      <c r="E27" s="63"/>
      <c r="F27" s="64"/>
      <c r="G27" s="68"/>
      <c r="H27" s="68"/>
      <c r="I27" s="63"/>
      <c r="J27" s="63"/>
      <c r="K27" s="63"/>
      <c r="L27" s="74"/>
      <c r="M27" s="64"/>
      <c r="N27" s="63"/>
      <c r="O27" s="73"/>
      <c r="P27" s="64"/>
      <c r="Q27" s="63"/>
      <c r="R27" s="63"/>
      <c r="S27" s="63"/>
    </row>
    <row r="28">
      <c r="A28" s="68"/>
      <c r="B28" s="68"/>
      <c r="C28" s="63"/>
      <c r="D28" s="63"/>
      <c r="E28" s="63"/>
      <c r="F28" s="64"/>
      <c r="G28" s="68"/>
      <c r="H28" s="68"/>
      <c r="I28" s="63"/>
      <c r="J28" s="74"/>
      <c r="K28" s="63"/>
      <c r="L28" s="74"/>
      <c r="M28" s="64"/>
      <c r="N28" s="63"/>
      <c r="O28" s="73"/>
      <c r="P28" s="64"/>
      <c r="Q28" s="63"/>
      <c r="R28" s="63"/>
      <c r="S28" s="63"/>
    </row>
    <row r="29">
      <c r="A29" s="68"/>
      <c r="B29" s="68"/>
      <c r="C29" s="63"/>
      <c r="D29" s="63"/>
      <c r="E29" s="63"/>
      <c r="F29" s="64"/>
      <c r="G29" s="68"/>
      <c r="H29" s="68"/>
      <c r="I29" s="63"/>
      <c r="J29" s="63"/>
      <c r="K29" s="63"/>
      <c r="L29" s="74"/>
      <c r="M29" s="64"/>
      <c r="N29" s="63"/>
      <c r="O29" s="73"/>
      <c r="P29" s="64"/>
      <c r="Q29" s="63"/>
      <c r="R29" s="63"/>
      <c r="S29" s="63"/>
    </row>
    <row r="30">
      <c r="A30" s="68"/>
      <c r="B30" s="68"/>
      <c r="C30" s="63"/>
      <c r="D30" s="63"/>
      <c r="E30" s="63"/>
      <c r="F30" s="64"/>
      <c r="G30" s="68"/>
      <c r="H30" s="68"/>
      <c r="I30" s="63"/>
      <c r="J30" s="63"/>
      <c r="K30" s="63"/>
      <c r="L30" s="74"/>
      <c r="M30" s="64"/>
      <c r="N30" s="63"/>
      <c r="O30" s="73"/>
      <c r="P30" s="64"/>
      <c r="Q30" s="63"/>
      <c r="R30" s="63"/>
      <c r="S30" s="63"/>
    </row>
    <row r="31">
      <c r="A31" s="68"/>
      <c r="B31" s="68"/>
      <c r="C31" s="63"/>
      <c r="D31" s="63"/>
      <c r="E31" s="63"/>
      <c r="F31" s="64"/>
      <c r="G31" s="68"/>
      <c r="H31" s="68"/>
      <c r="I31" s="63"/>
      <c r="J31" s="63"/>
      <c r="K31" s="63"/>
      <c r="L31" s="64"/>
      <c r="M31" s="64"/>
      <c r="N31" s="63"/>
      <c r="O31" s="73"/>
      <c r="P31" s="64"/>
      <c r="Q31" s="63"/>
      <c r="R31" s="63"/>
      <c r="S31" s="63"/>
    </row>
    <row r="32">
      <c r="A32" s="68"/>
      <c r="B32" s="68"/>
      <c r="C32" s="63"/>
      <c r="D32" s="63"/>
      <c r="E32" s="63"/>
      <c r="F32" s="64"/>
      <c r="G32" s="68"/>
      <c r="H32" s="68"/>
      <c r="I32" s="63"/>
      <c r="J32" s="63"/>
      <c r="K32" s="63"/>
      <c r="L32" s="64"/>
      <c r="M32" s="64"/>
      <c r="N32" s="63"/>
      <c r="O32" s="73"/>
      <c r="P32" s="64"/>
      <c r="Q32" s="63"/>
      <c r="R32" s="63"/>
      <c r="S32" s="63"/>
    </row>
    <row r="33">
      <c r="A33" s="68"/>
      <c r="B33" s="68"/>
      <c r="C33" s="63"/>
      <c r="D33" s="63"/>
      <c r="E33" s="63"/>
      <c r="F33" s="64"/>
      <c r="G33" s="68"/>
      <c r="H33" s="68"/>
      <c r="I33" s="63"/>
      <c r="J33" s="63"/>
      <c r="K33" s="63"/>
      <c r="L33" s="64"/>
      <c r="M33" s="64"/>
      <c r="N33" s="63"/>
      <c r="O33" s="73"/>
      <c r="P33" s="64"/>
      <c r="Q33" s="63"/>
      <c r="R33" s="63"/>
      <c r="S33" s="63"/>
    </row>
    <row r="34">
      <c r="A34" s="68"/>
      <c r="B34" s="68"/>
      <c r="C34" s="63"/>
      <c r="D34" s="63"/>
      <c r="E34" s="63"/>
      <c r="F34" s="64"/>
      <c r="G34" s="68"/>
      <c r="H34" s="68"/>
      <c r="I34" s="63"/>
      <c r="J34" s="63"/>
      <c r="K34" s="63"/>
      <c r="L34" s="74"/>
      <c r="M34" s="64"/>
      <c r="N34" s="63"/>
      <c r="O34" s="73"/>
      <c r="P34" s="64"/>
      <c r="Q34" s="63"/>
      <c r="R34" s="63"/>
      <c r="S34" s="63"/>
    </row>
    <row r="37">
      <c r="K37" s="57"/>
    </row>
  </sheetData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