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transactions" sheetId="2" r:id="rId5"/>
  </sheets>
  <definedNames/>
  <calcPr/>
  <extLst>
    <ext uri="GoogleSheetsCustomDataVersion2">
      <go:sheetsCustomData xmlns:go="http://customooxmlschemas.google.com/" r:id="rId6" roundtripDataChecksum="R4cBG5ekQcbfFHYYlHlPkdoqTfBxYODzoNdb0RXbnPk="/>
    </ext>
  </extLst>
</workbook>
</file>

<file path=xl/sharedStrings.xml><?xml version="1.0" encoding="utf-8"?>
<sst xmlns="http://schemas.openxmlformats.org/spreadsheetml/2006/main" count="157" uniqueCount="155">
  <si>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</si>
  <si>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</si>
  <si>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</si>
  <si>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</si>
  <si>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</si>
  <si>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</si>
  <si>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</si>
  <si>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</si>
  <si>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</si>
  <si>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Mead House Limited Pension Scheme</t>
  </si>
  <si>
    <t>cash at bank</t>
  </si>
  <si>
    <t>N</t>
  </si>
  <si>
    <t>PSTR</t>
  </si>
  <si>
    <t>00023168RJ</t>
  </si>
  <si>
    <t>Eastbourne Property</t>
  </si>
  <si>
    <t>Y</t>
  </si>
  <si>
    <t>Market value</t>
  </si>
  <si>
    <t>rent</t>
  </si>
  <si>
    <t>Principle Employer / Admin</t>
  </si>
  <si>
    <t>Stephen Peter Wormull</t>
  </si>
  <si>
    <t>Redmayne-Bentley</t>
  </si>
  <si>
    <t>Unquoted shares</t>
  </si>
  <si>
    <t>dividends from equities</t>
  </si>
  <si>
    <t>Admin ID:</t>
  </si>
  <si>
    <t>A2003797</t>
  </si>
  <si>
    <t xml:space="preserve">        01 Apr 2023 - 31 Mar 2024</t>
  </si>
  <si>
    <t>Nutlea</t>
  </si>
  <si>
    <t xml:space="preserve">The Street </t>
  </si>
  <si>
    <t>Nutbourne</t>
  </si>
  <si>
    <t>Pulborough</t>
  </si>
  <si>
    <t>Transfers in</t>
  </si>
  <si>
    <t>RH20 2HE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</si>
  <si>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</si>
  <si>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</si>
  <si>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</si>
  <si>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</si>
  <si>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</si>
  <si>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</si>
  <si>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</si>
  <si>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</si>
  <si>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Income &amp; Receipts</t>
  </si>
  <si>
    <t>Expenditure</t>
  </si>
  <si>
    <t>Employer Contributions</t>
  </si>
  <si>
    <t>Income from rental property    £20000.00</t>
  </si>
  <si>
    <t>Members pay outs as per end of year P60  £19775.00</t>
  </si>
  <si>
    <t>Member Contributions</t>
  </si>
  <si>
    <t>Income from Share Dividends   £ 1498.34</t>
  </si>
  <si>
    <t>Fund Administration Joyce &amp; Co  £ 9600.00</t>
  </si>
  <si>
    <t>Third Party Contributions</t>
  </si>
  <si>
    <t>Bank Account Interest    £ 709.07</t>
  </si>
  <si>
    <t>Accountancy and Administration costs  £ 1360.80</t>
  </si>
  <si>
    <t>Relief at Source Payments</t>
  </si>
  <si>
    <t>Receipts from Share trading    £36920.74</t>
  </si>
  <si>
    <t>GE Property Maintenance    £ 249.00</t>
  </si>
  <si>
    <t>Transfers In</t>
  </si>
  <si>
    <t>Total received into the fund    £58128.15</t>
  </si>
  <si>
    <t>Knights Legal Costs    £ 1945.20</t>
  </si>
  <si>
    <t>Capital Sums Borrowed</t>
  </si>
  <si>
    <t>Income tax paid to HMRC   £ 5991.00</t>
  </si>
  <si>
    <t>Loan repayments In (Capital Only)</t>
  </si>
  <si>
    <t>Total expenditure paid from the fund  £38921.00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</si>
  <si>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</si>
  <si>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</si>
  <si>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</si>
  <si>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</si>
  <si>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</si>
  <si>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</si>
  <si>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Total</t>
  </si>
  <si>
    <t>Other?</t>
  </si>
  <si>
    <t>Aggregate of payments</t>
  </si>
  <si>
    <t>Scheme Value</t>
  </si>
  <si>
    <t>01/04/2023  Opening Balance  01/04/2023        £17211.77</t>
  </si>
  <si>
    <t xml:space="preserve">Redmayne-Bentley </t>
  </si>
  <si>
    <t>04/04/2023  Redmayne-Bentley C BGC    £297.88    £17509.65</t>
  </si>
  <si>
    <t>11/04/2023  J Wormull Apr 23 Pay BBP      -£800.00  £16709.65</t>
  </si>
  <si>
    <t>13/04/2023  K Wormull Apl 23 Pay BBP      -£480.00  £16229.65</t>
  </si>
  <si>
    <t>13/04/2023  S Wormull Apr 23 Pay BBP      -£824.00  £15405.65</t>
  </si>
  <si>
    <t>19/04/2023  HMRC NDDS 601848239983622551 DD    -£1959.00  £13446.65</t>
  </si>
  <si>
    <t>11/05/2023  J Wormull May 23 Pay BBP      -£800.00  £12646.65</t>
  </si>
  <si>
    <t>11/05/2023  K Wormull May 23 Pay BBP      -£480.00  £12166.65</t>
  </si>
  <si>
    <t>11/05/2023  S Wormull May 23 Pay BBP      -£824.00  £11342.65</t>
  </si>
  <si>
    <t>19/05/2023  HMRC NDDS 601848239731897334 DD    -£296.00  £11046.65</t>
  </si>
  <si>
    <t>02/06/2023  Redmayne-Bentley C BGC    £709.07    £11755.72</t>
  </si>
  <si>
    <t>14/06/2023  Sale of Shares Redmayne-Bentley   £9681.45    £21437.17</t>
  </si>
  <si>
    <t>19/06/2023  HMRC NDDS DD        -£296.00  £21141.17</t>
  </si>
  <si>
    <t>23/06/2023  CG Property L007330 BCG    £5000.00    £26141.17</t>
  </si>
  <si>
    <t>23/06/2023  J Wormull Jun 23 Pay BBP      -£800.00  £25341.17</t>
  </si>
  <si>
    <t>23/06/2023  K Wormull Jun 23 Pay BBP      -£480.00  £24861.17</t>
  </si>
  <si>
    <t>23/06/2023  S Wormull Jun 23 Pay BBP      -£824.00  £24037.17</t>
  </si>
  <si>
    <t>26/06/2023  Wilson Sandford H44060 BBP      -£129.60  £23907.57</t>
  </si>
  <si>
    <t>04/07/2023  Redmayne-Bentley C BGC    £212.36    £24119.93</t>
  </si>
  <si>
    <t>10/07/2023  J Wormull Jul 23 Pay BBP       -£800.00  £23319.93</t>
  </si>
  <si>
    <t>10/07/2023  K Wormull Jul 23 Pay BBP      -£480.00  £22839.93</t>
  </si>
  <si>
    <t>10/07/2023  S Wormull Jul 23 Pay BBP       -£824.00  £22015.93</t>
  </si>
  <si>
    <t>19/07/2023  HMRC NDDS DD        -£296.00  £21719.93</t>
  </si>
  <si>
    <t>30/07/2023  Transfer to Deposit Account      -2500.00  £19219.93</t>
  </si>
  <si>
    <t>02/08/2023  Redmayne-Bentley C BGC    £222.57    £19442.50</t>
  </si>
  <si>
    <t>09/08/2023  J Wormull Aug 23 Pay BBP      -£800.00  £18642.50</t>
  </si>
  <si>
    <t>09/08/2023  K Wormull Aug 23 Pay BBP      -£480.00  £18162.50</t>
  </si>
  <si>
    <t>09/08/2023  S Wormull Aug 23 Pay BBP      -£830.00  £17332.50</t>
  </si>
  <si>
    <t>21/08/2023  HMRC NDDS DD        -£393.00  £16939.50</t>
  </si>
  <si>
    <t>29/08/2023  J Wormull Sept 23 Pay BBP      -£800.00  £16139.50</t>
  </si>
  <si>
    <t>29/08/2023  K Wormull Sept 23 Pay BBP      -£480.00  £15659.50</t>
  </si>
  <si>
    <t>29/08/2023  S Wormull Sept 23 Pay BBP      -£827.00  £14832.50</t>
  </si>
  <si>
    <t>04/09/2022  Redmayne-Bentley C BGC    £63.01    £14895.51</t>
  </si>
  <si>
    <t>06/09/2023  Transfer to Deposit Account      -1000.00  £13895.51</t>
  </si>
  <si>
    <t>19/09/2023  HMRC NDDS DD        -£393.00  £13502.51</t>
  </si>
  <si>
    <t>29/09/2022  J Wormull Oct 23 Pay BBP      -£800.00  £12702.51</t>
  </si>
  <si>
    <t>29/09/2022  K Wormull Oct 23 Pay BBP      -£480.00  £12222.51</t>
  </si>
  <si>
    <t>29/09/2022  S Wormull Oct 23 Pay BBP      -£627.00  £11595.51</t>
  </si>
  <si>
    <t>29/09/2023  CG Property L007330 BCG    £5000.00    £16595.51</t>
  </si>
  <si>
    <t>02/10/2023  Wilson Sandford H44361 BBP      -£129.60  £16465.91</t>
  </si>
  <si>
    <t>02/10/2023  Knights 834178        -£1206.00  £15259.91</t>
  </si>
  <si>
    <t>02/10/2023  Sale of Shares Redmayne-Bentley   £8340.60    £23600.51</t>
  </si>
  <si>
    <t>02/10/2023  Redmayne-Bentley C BGC    £227.66    £23828.17</t>
  </si>
  <si>
    <t>10/10/2023  Transfer to Deposit Account      -2500.00  £21328.17</t>
  </si>
  <si>
    <t>19/10/2023  HMRC NDDS DD      -£393.00    £20935.17</t>
  </si>
  <si>
    <t>30/10/2023  J Wormull Nov 23 Pay BBP      -£800.00  £20135.17</t>
  </si>
  <si>
    <t>30/10/2023  K Wormull Nov23 Pay BBP      -£480.00  £19655.17</t>
  </si>
  <si>
    <t>30/10/2023  S Wormull Nov 23 Pay BBP      -£727.00  £18928.17</t>
  </si>
  <si>
    <t>02/11/2023  Redmayne-Bentley C BGC    £67.38    £18995.55</t>
  </si>
  <si>
    <t>06/11/2023  Transfer to Deposit Account      -1000.00  £17995.55</t>
  </si>
  <si>
    <t>17/11/2023  J Wormull Dec 23 Pay BBP      -£800.00  £17195.55</t>
  </si>
  <si>
    <t>17/11/2023  K Wormull Dec 23 Pay BBP      -£480.00  £16715.55</t>
  </si>
  <si>
    <t>17/11/2023  S Wormull Dec 23 Pay BBP      -£727.00  £15988.55</t>
  </si>
  <si>
    <t>19/11/2023  HMRC NDDS DD        -£393.00  £15595.55</t>
  </si>
  <si>
    <t>29/11/2023  Transfer to Deposit Account      -1000.00  £14595.55</t>
  </si>
  <si>
    <t>04/12/2023  Redmayne-Bentley C BGC    £138.95    £14734.50</t>
  </si>
  <si>
    <t>18/12/2023  Wilson Sandford H44361 BBP      -£129.60  £14604.90</t>
  </si>
  <si>
    <t>19/12/2023  The Practitioners  MHLPS BBP      -£972.00  £13632.90</t>
  </si>
  <si>
    <t>19/12/2023  HMRC NDDS DD        -£393.00  £13239.90</t>
  </si>
  <si>
    <t>22/12/202  CG Property L007330 BCG    £5000.00    £18239.90</t>
  </si>
  <si>
    <t>02/01/2024  J Wormull Jan 24 Pay BBP      -£800.00  £17439.90</t>
  </si>
  <si>
    <t>02/01/2024  K Wormull Jan 24 Pay BBP      -£480.00  £16959.90</t>
  </si>
  <si>
    <t>02/01/2024  S Wormull Jan 24 Pay BBP      -£727.00  £16232.90</t>
  </si>
  <si>
    <t>09/01/2024  Knights Solicitors        -£156.00  £16076.90</t>
  </si>
  <si>
    <t>15/01/2024  GEA Property        -£249.00  £15827.90</t>
  </si>
  <si>
    <t>15/01/2023  K Wormull Feb 24 Pay BBP      -£480.00  £15347.90</t>
  </si>
  <si>
    <t>15/01/2024  S Wormull Feb 24Pay BBP      -£727.00  £14620.90</t>
  </si>
  <si>
    <t>19/01/2024  HMRC NDDS 601848239726295166 DD    -£393.00  £14227.90</t>
  </si>
  <si>
    <t>19/01/2024  J Wormull Feb 24 Pay BBP      -£800.00  £13427.90</t>
  </si>
  <si>
    <t>30/01/2024  Transfer to Deposit Account      -2000.00  £11427.90</t>
  </si>
  <si>
    <t>02/02/2024  Redmayne-Bentley C BGC    £204.47    £11632.37</t>
  </si>
  <si>
    <t>14/02/2024  Redmayne-Bentley C BGC    £18898.69    £30531.06</t>
  </si>
  <si>
    <t>15/02/2024  Knights Solicitors        -£583.20  £29947.86</t>
  </si>
  <si>
    <t>19/02/2024  HMRC NDDS DD        -£393.00  £29554.86</t>
  </si>
  <si>
    <t>23/02/2024  J Wormull Mar 24 Pay BBP      -£800.00  £28754.86</t>
  </si>
  <si>
    <t>23/02/2024  K Wormull Mar 24 Pay BBP      -£480.00  £28274.86</t>
  </si>
  <si>
    <t>23/02/2024  S Wormull Mar 24Pay BBP      -£727.00  £27547.96</t>
  </si>
  <si>
    <t>23/02/2024  EOY Payment JWSWKW       -£4800.00  £22747.86</t>
  </si>
  <si>
    <t>04/03/2024  Redmayne-Bentley C BGC    £64.06    £22811.92</t>
  </si>
  <si>
    <t>13/03/2024  Transfer to Deposit Account      -2000.00  £20811.92</t>
  </si>
  <si>
    <t>19/03/2024  HMRC NDDS DD        -£393.00  £20418.92</t>
  </si>
  <si>
    <t>25/03/2024  CG Property L007330 BCG    £5000.00    £25418.92</t>
  </si>
  <si>
    <t>-£38921.00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</si>
</sst>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FF0000"/>
      <name val="Calibri"/>
    </font>
    <font>
      <sz val="11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sz val="11.0"/>
      <color rgb="FFB7B7B7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color rgb="FFFF0000"/>
      <name val="Calibri"/>
    </font>
    <font>
      <b/>
      <color theme="1"/>
      <name val="Calibri"/>
    </font>
    <font>
      <b/>
      <sz val="14.0"/>
      <color rgb="FF000000"/>
      <name val="Calibri"/>
    </font>
    <font>
      <sz val="14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5" numFmtId="0" xfId="0" applyFont="1"/>
    <xf borderId="0" fillId="0" fontId="5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 readingOrder="0"/>
    </xf>
    <xf borderId="5" fillId="0" fontId="6" numFmtId="165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0" fontId="7" numFmtId="166" xfId="0" applyAlignment="1" applyBorder="1" applyFont="1" applyNumberFormat="1">
      <alignment horizontal="center" readingOrder="0"/>
    </xf>
    <xf borderId="0" fillId="0" fontId="5" numFmtId="0" xfId="0" applyAlignment="1" applyFont="1">
      <alignment readingOrder="0"/>
    </xf>
    <xf borderId="0" fillId="0" fontId="5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0" fillId="0" fontId="4" numFmtId="3" xfId="0" applyFont="1" applyNumberFormat="1"/>
    <xf borderId="7" fillId="0" fontId="5" numFmtId="0" xfId="0" applyAlignment="1" applyBorder="1" applyFont="1">
      <alignment horizontal="center" shrinkToFit="0" wrapText="1"/>
    </xf>
    <xf borderId="8" fillId="0" fontId="5" numFmtId="165" xfId="0" applyAlignment="1" applyBorder="1" applyFont="1" applyNumberFormat="1">
      <alignment horizontal="center"/>
    </xf>
    <xf borderId="9" fillId="0" fontId="5" numFmtId="165" xfId="0" applyAlignment="1" applyBorder="1" applyFont="1" applyNumberFormat="1">
      <alignment horizontal="center"/>
    </xf>
    <xf borderId="0" fillId="0" fontId="5" numFmtId="167" xfId="0" applyAlignment="1" applyFont="1" applyNumberFormat="1">
      <alignment horizontal="center"/>
    </xf>
    <xf borderId="10" fillId="0" fontId="5" numFmtId="0" xfId="0" applyAlignment="1" applyBorder="1" applyFont="1">
      <alignment horizontal="center" shrinkToFit="0" wrapText="1"/>
    </xf>
    <xf borderId="11" fillId="0" fontId="5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/>
    </xf>
    <xf borderId="12" fillId="0" fontId="5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14" fillId="0" fontId="5" numFmtId="0" xfId="0" applyAlignment="1" applyBorder="1" applyFont="1">
      <alignment horizontal="center"/>
    </xf>
    <xf borderId="2" fillId="0" fontId="5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5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0" fontId="9" numFmtId="0" xfId="0" applyAlignment="1" applyFont="1">
      <alignment readingOrder="0"/>
    </xf>
    <xf borderId="0" fillId="0" fontId="3" numFmtId="0" xfId="0" applyFont="1"/>
    <xf borderId="0" fillId="0" fontId="10" numFmtId="0" xfId="0" applyFont="1"/>
    <xf borderId="0" fillId="0" fontId="3" numFmtId="168" xfId="0" applyFont="1" applyNumberFormat="1"/>
    <xf borderId="0" fillId="0" fontId="3" numFmtId="168" xfId="0" applyAlignment="1" applyFont="1" applyNumberFormat="1">
      <alignment readingOrder="0"/>
    </xf>
    <xf borderId="0" fillId="0" fontId="9" numFmtId="0" xfId="0" applyFont="1"/>
    <xf borderId="0" fillId="0" fontId="3" numFmtId="0" xfId="0" applyFont="1"/>
    <xf borderId="0" fillId="0" fontId="4" numFmtId="0" xfId="0" applyFont="1"/>
    <xf borderId="0" fillId="0" fontId="3" numFmtId="0" xfId="0" applyAlignment="1" applyFont="1">
      <alignment readingOrder="0"/>
    </xf>
    <xf borderId="0" fillId="0" fontId="5" numFmtId="168" xfId="0" applyFont="1" applyNumberFormat="1"/>
    <xf borderId="15" fillId="0" fontId="7" numFmtId="165" xfId="0" applyAlignment="1" applyBorder="1" applyFont="1" applyNumberFormat="1">
      <alignment horizontal="center"/>
    </xf>
    <xf borderId="16" fillId="0" fontId="3" numFmtId="165" xfId="0" applyAlignment="1" applyBorder="1" applyFont="1" applyNumberFormat="1">
      <alignment horizontal="center"/>
    </xf>
    <xf borderId="0" fillId="0" fontId="4" numFmtId="167" xfId="0" applyFont="1" applyNumberFormat="1"/>
    <xf borderId="0" fillId="0" fontId="11" numFmtId="167" xfId="0" applyFont="1" applyNumberFormat="1"/>
    <xf borderId="0" fillId="0" fontId="12" numFmtId="0" xfId="0" applyAlignment="1" applyFont="1">
      <alignment readingOrder="0"/>
    </xf>
    <xf borderId="0" fillId="0" fontId="12" numFmtId="0" xfId="0" applyFont="1"/>
    <xf borderId="0" fillId="0" fontId="13" numFmtId="0" xfId="0" applyAlignment="1" applyFont="1">
      <alignment readingOrder="0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43"/>
    <col customWidth="1" min="4" max="4" width="11.0"/>
    <col customWidth="1" min="5" max="5" width="13.71"/>
    <col customWidth="1" min="6" max="6" width="15.29"/>
    <col customWidth="1" min="7" max="7" width="15.43"/>
    <col customWidth="1" min="8" max="8" width="15.0"/>
    <col customWidth="1" min="9" max="9" width="12.71"/>
    <col customWidth="1" min="10" max="10" width="13.14"/>
    <col customWidth="1" min="11" max="11" width="15.0"/>
    <col customWidth="1" min="12" max="12" width="12.43"/>
    <col customWidth="1" min="13" max="16" width="8.71"/>
  </cols>
  <sheetData>
    <row r="1">
      <c r="A1" s="1" t="s">
        <v>0</v>
      </c>
      <c r="B1" s="2">
        <v>45382.0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K1" s="6"/>
    </row>
    <row r="2">
      <c r="A2" s="7" t="s">
        <v>8</v>
      </c>
      <c r="B2" s="8" t="s">
        <v>9</v>
      </c>
      <c r="C2" s="9" t="s">
        <v>10</v>
      </c>
      <c r="D2" s="10" t="s">
        <v>11</v>
      </c>
      <c r="E2" s="11">
        <v>37418.92</v>
      </c>
      <c r="F2" s="10">
        <v>17211.77</v>
      </c>
      <c r="G2" s="10"/>
      <c r="H2" s="12"/>
      <c r="I2" s="13">
        <v>709.0</v>
      </c>
      <c r="J2" s="6"/>
    </row>
    <row r="3">
      <c r="A3" s="7" t="s">
        <v>12</v>
      </c>
      <c r="B3" s="8" t="s">
        <v>13</v>
      </c>
      <c r="C3" s="9" t="s">
        <v>14</v>
      </c>
      <c r="D3" s="10" t="s">
        <v>15</v>
      </c>
      <c r="E3" s="10">
        <v>230000.0</v>
      </c>
      <c r="F3" s="10">
        <v>230000.0</v>
      </c>
      <c r="G3" s="14" t="s">
        <v>16</v>
      </c>
      <c r="H3" s="15"/>
      <c r="I3" s="16">
        <v>20000.0</v>
      </c>
      <c r="J3" s="6" t="s">
        <v>17</v>
      </c>
    </row>
    <row r="4">
      <c r="A4" s="7" t="s">
        <v>18</v>
      </c>
      <c r="B4" s="8" t="s">
        <v>19</v>
      </c>
      <c r="C4" s="9" t="s">
        <v>20</v>
      </c>
      <c r="D4" s="10" t="s">
        <v>11</v>
      </c>
      <c r="E4" s="11">
        <v>26399.4</v>
      </c>
      <c r="F4" s="10">
        <v>62019.0</v>
      </c>
      <c r="G4" s="14" t="s">
        <v>21</v>
      </c>
      <c r="H4" s="17">
        <v>36920.74</v>
      </c>
      <c r="I4" s="16">
        <v>1498.0</v>
      </c>
      <c r="J4" s="6" t="s">
        <v>22</v>
      </c>
    </row>
    <row r="5">
      <c r="A5" s="7" t="s">
        <v>23</v>
      </c>
      <c r="B5" s="8" t="s">
        <v>24</v>
      </c>
      <c r="C5" s="9"/>
      <c r="D5" s="10"/>
      <c r="E5" s="10"/>
      <c r="F5" s="10"/>
      <c r="G5" s="10"/>
      <c r="H5" s="15"/>
      <c r="I5" s="16"/>
      <c r="J5" s="6"/>
    </row>
    <row r="6">
      <c r="A6" s="18" t="s">
        <v>25</v>
      </c>
      <c r="B6" s="8" t="s">
        <v>26</v>
      </c>
      <c r="C6" s="9"/>
      <c r="D6" s="10"/>
      <c r="E6" s="10"/>
      <c r="F6" s="10"/>
      <c r="G6" s="10"/>
      <c r="H6" s="15"/>
      <c r="I6" s="16"/>
    </row>
    <row r="7">
      <c r="A7" s="7"/>
      <c r="B7" s="19" t="s">
        <v>27</v>
      </c>
      <c r="C7" s="9"/>
      <c r="D7" s="10"/>
      <c r="E7" s="10"/>
      <c r="F7" s="10"/>
      <c r="G7" s="10"/>
      <c r="H7" s="15"/>
      <c r="I7" s="16"/>
      <c r="K7" s="6"/>
    </row>
    <row r="8">
      <c r="A8" s="7"/>
      <c r="B8" s="19" t="s">
        <v>28</v>
      </c>
      <c r="C8" s="9"/>
      <c r="D8" s="10"/>
      <c r="E8" s="10"/>
      <c r="F8" s="10"/>
      <c r="G8" s="10"/>
      <c r="H8" s="15"/>
      <c r="I8" s="16"/>
      <c r="K8" s="6"/>
    </row>
    <row r="9">
      <c r="A9" s="7"/>
      <c r="B9" s="8" t="s">
        <v>29</v>
      </c>
      <c r="C9" s="20"/>
      <c r="D9" s="10"/>
      <c r="E9" s="10"/>
      <c r="F9" s="10"/>
      <c r="G9" s="10"/>
      <c r="H9" s="21"/>
      <c r="I9" s="21"/>
      <c r="K9" s="22"/>
    </row>
    <row r="10">
      <c r="A10" s="7" t="s">
        <v>30</v>
      </c>
      <c r="B10" s="8" t="s">
        <v>31</v>
      </c>
      <c r="C10" s="23" t="s">
        <v>32</v>
      </c>
      <c r="D10" s="24"/>
      <c r="E10" s="25">
        <f t="shared" ref="E10:F10" si="1">E3</f>
        <v>230000</v>
      </c>
      <c r="F10" s="25">
        <f t="shared" si="1"/>
        <v>230000</v>
      </c>
      <c r="G10" s="25" t="str">
        <f t="shared" ref="G10:H10" si="2">G7</f>
        <v/>
      </c>
      <c r="H10" s="25" t="str">
        <f t="shared" si="2"/>
        <v/>
      </c>
      <c r="I10" s="25">
        <f>I3</f>
        <v>20000</v>
      </c>
      <c r="K10" s="22"/>
      <c r="M10" s="22"/>
    </row>
    <row r="11">
      <c r="A11" s="7" t="s">
        <v>30</v>
      </c>
      <c r="B11" s="26"/>
      <c r="C11" s="27" t="s">
        <v>33</v>
      </c>
      <c r="D11" s="28"/>
      <c r="E11" s="29">
        <f t="shared" ref="E11:F11" si="3">E4</f>
        <v>26399.4</v>
      </c>
      <c r="F11" s="29">
        <f t="shared" si="3"/>
        <v>62019</v>
      </c>
      <c r="G11" s="29" t="str">
        <f t="shared" ref="G11:H11" si="4">G8</f>
        <v/>
      </c>
      <c r="H11" s="29" t="str">
        <f t="shared" si="4"/>
        <v/>
      </c>
      <c r="I11" s="29">
        <f>I4+I5</f>
        <v>1498</v>
      </c>
      <c r="K11" s="6"/>
    </row>
    <row r="12">
      <c r="A12" s="7" t="s">
        <v>34</v>
      </c>
      <c r="B12" s="26"/>
      <c r="C12" s="30" t="s">
        <v>35</v>
      </c>
      <c r="D12" s="31"/>
      <c r="E12" s="31">
        <f t="shared" ref="E12:I12" si="5">E2</f>
        <v>37418.92</v>
      </c>
      <c r="F12" s="32">
        <f t="shared" si="5"/>
        <v>17211.77</v>
      </c>
      <c r="G12" s="32" t="str">
        <f t="shared" si="5"/>
        <v/>
      </c>
      <c r="H12" s="32" t="str">
        <f t="shared" si="5"/>
        <v/>
      </c>
      <c r="I12" s="32">
        <f t="shared" si="5"/>
        <v>709</v>
      </c>
    </row>
    <row r="13">
      <c r="A13" s="7" t="s">
        <v>36</v>
      </c>
      <c r="B13" s="8"/>
      <c r="C13" s="33" t="s">
        <v>37</v>
      </c>
      <c r="D13" s="34">
        <f t="shared" ref="D13:I13" si="6">SUM(D10:D12)</f>
        <v>0</v>
      </c>
      <c r="E13" s="34">
        <f t="shared" si="6"/>
        <v>293818.32</v>
      </c>
      <c r="F13" s="34">
        <f t="shared" si="6"/>
        <v>309230.77</v>
      </c>
      <c r="G13" s="34">
        <f t="shared" si="6"/>
        <v>0</v>
      </c>
      <c r="H13" s="34">
        <f t="shared" si="6"/>
        <v>0</v>
      </c>
      <c r="I13" s="34">
        <f t="shared" si="6"/>
        <v>22207</v>
      </c>
    </row>
    <row r="14">
      <c r="A14" s="7" t="s">
        <v>38</v>
      </c>
      <c r="B14" s="35"/>
      <c r="J14" s="36"/>
      <c r="N14" s="22"/>
    </row>
    <row r="15">
      <c r="A15" s="7" t="s">
        <v>39</v>
      </c>
      <c r="B15" s="37"/>
      <c r="C15" s="6"/>
      <c r="D15" s="38"/>
      <c r="E15" s="39"/>
      <c r="F15" s="39"/>
      <c r="G15" s="40" t="s">
        <v>40</v>
      </c>
      <c r="H15" s="41"/>
      <c r="I15" s="41"/>
      <c r="J15" s="36"/>
      <c r="K15" s="42" t="s">
        <v>41</v>
      </c>
    </row>
    <row r="16">
      <c r="A16" s="43" t="s">
        <v>42</v>
      </c>
      <c r="B16" s="37">
        <v>0.0</v>
      </c>
      <c r="C16" s="6"/>
      <c r="D16" s="40">
        <v>13155.0</v>
      </c>
      <c r="E16" s="44"/>
      <c r="G16" s="42" t="s">
        <v>43</v>
      </c>
      <c r="I16" s="45"/>
      <c r="J16" s="36"/>
      <c r="K16" s="42" t="s">
        <v>44</v>
      </c>
    </row>
    <row r="17">
      <c r="A17" s="43" t="s">
        <v>45</v>
      </c>
      <c r="B17" s="37">
        <v>0.0</v>
      </c>
      <c r="C17" s="6"/>
      <c r="D17" s="45"/>
      <c r="E17" s="45"/>
      <c r="F17" s="45"/>
      <c r="G17" s="46" t="s">
        <v>46</v>
      </c>
      <c r="H17" s="45"/>
      <c r="I17" s="45"/>
      <c r="K17" s="42" t="s">
        <v>47</v>
      </c>
      <c r="O17" s="42">
        <v>9600.0</v>
      </c>
    </row>
    <row r="18">
      <c r="A18" s="43" t="s">
        <v>48</v>
      </c>
      <c r="B18" s="37">
        <v>0.0</v>
      </c>
      <c r="D18" s="45"/>
      <c r="E18" s="45"/>
      <c r="G18" s="46" t="s">
        <v>49</v>
      </c>
      <c r="H18" s="45"/>
      <c r="I18" s="6"/>
      <c r="K18" s="42" t="s">
        <v>50</v>
      </c>
      <c r="O18" s="42">
        <v>1360.8</v>
      </c>
    </row>
    <row r="19">
      <c r="A19" s="43" t="s">
        <v>51</v>
      </c>
      <c r="B19" s="37">
        <v>0.0</v>
      </c>
      <c r="D19" s="6"/>
      <c r="E19" s="45"/>
      <c r="F19" s="45"/>
      <c r="G19" s="46" t="s">
        <v>52</v>
      </c>
      <c r="H19" s="45"/>
      <c r="I19" s="6"/>
      <c r="K19" s="42" t="s">
        <v>53</v>
      </c>
      <c r="O19" s="42">
        <v>249.0</v>
      </c>
    </row>
    <row r="20">
      <c r="A20" s="43" t="s">
        <v>54</v>
      </c>
      <c r="B20" s="37">
        <v>0.0</v>
      </c>
      <c r="D20" s="45"/>
      <c r="E20" s="45"/>
      <c r="F20" s="45"/>
      <c r="G20" s="46" t="s">
        <v>55</v>
      </c>
      <c r="H20" s="45"/>
      <c r="I20" s="6"/>
      <c r="K20" s="42" t="s">
        <v>56</v>
      </c>
      <c r="O20" s="42">
        <v>1945.2</v>
      </c>
    </row>
    <row r="21" ht="15.75" customHeight="1">
      <c r="A21" s="43" t="s">
        <v>57</v>
      </c>
      <c r="B21" s="37">
        <v>0.0</v>
      </c>
      <c r="D21" s="45"/>
      <c r="E21" s="45"/>
      <c r="F21" s="45"/>
      <c r="G21" s="45"/>
      <c r="H21" s="6"/>
      <c r="I21" s="6"/>
      <c r="K21" s="42" t="s">
        <v>58</v>
      </c>
    </row>
    <row r="22" ht="15.75" customHeight="1">
      <c r="A22" s="43" t="s">
        <v>59</v>
      </c>
      <c r="B22" s="37">
        <v>0.0</v>
      </c>
      <c r="C22" s="6"/>
      <c r="D22" s="45"/>
      <c r="E22" s="45"/>
      <c r="F22" s="45"/>
      <c r="G22" s="45"/>
      <c r="H22" s="6"/>
      <c r="K22" s="42" t="s">
        <v>60</v>
      </c>
      <c r="O22" s="47">
        <f>sum(O17:O20)</f>
        <v>13155</v>
      </c>
    </row>
    <row r="23" ht="15.75" customHeight="1">
      <c r="A23" s="7" t="s">
        <v>61</v>
      </c>
      <c r="B23" s="37"/>
      <c r="C23" s="6"/>
      <c r="D23" s="45"/>
      <c r="E23" s="45"/>
      <c r="F23" s="45"/>
      <c r="G23" s="48">
        <v>2207.41</v>
      </c>
      <c r="H23" s="49">
        <v>36920.740000000005</v>
      </c>
      <c r="I23" s="45"/>
    </row>
    <row r="24" ht="15.75" customHeight="1">
      <c r="A24" s="43" t="s">
        <v>62</v>
      </c>
      <c r="B24" s="37">
        <v>0.0</v>
      </c>
      <c r="C24" s="6"/>
      <c r="D24" s="45"/>
      <c r="E24" s="45"/>
      <c r="F24" s="45"/>
      <c r="G24" s="48"/>
      <c r="H24" s="48"/>
      <c r="I24" s="45"/>
    </row>
    <row r="25" ht="15.75" customHeight="1">
      <c r="A25" s="43" t="s">
        <v>63</v>
      </c>
      <c r="B25" s="37">
        <v>0.0</v>
      </c>
      <c r="C25" s="6"/>
      <c r="D25" s="45"/>
      <c r="E25" s="45"/>
      <c r="F25" s="45"/>
      <c r="G25" s="50">
        <v>709.0</v>
      </c>
      <c r="H25" s="48"/>
      <c r="I25" s="45"/>
    </row>
    <row r="26" ht="15.75" customHeight="1">
      <c r="A26" s="43" t="s">
        <v>64</v>
      </c>
      <c r="B26" s="37">
        <v>0.0</v>
      </c>
      <c r="C26" s="6"/>
      <c r="D26" s="45"/>
      <c r="E26" s="45"/>
      <c r="F26" s="45"/>
      <c r="G26" s="50">
        <v>1498.0</v>
      </c>
      <c r="H26" s="48"/>
      <c r="I26" s="45"/>
    </row>
    <row r="27" ht="15.75" customHeight="1">
      <c r="A27" s="43" t="s">
        <v>65</v>
      </c>
      <c r="B27" s="37">
        <v>0.0</v>
      </c>
      <c r="D27" s="45"/>
      <c r="E27" s="45"/>
      <c r="F27" s="45"/>
      <c r="G27" s="45"/>
      <c r="H27" s="45"/>
      <c r="I27" s="45"/>
    </row>
    <row r="28" ht="15.75" customHeight="1">
      <c r="A28" s="43" t="s">
        <v>66</v>
      </c>
      <c r="B28" s="37">
        <f>F28</f>
        <v>0</v>
      </c>
      <c r="C28" s="6" t="s">
        <v>67</v>
      </c>
      <c r="D28" s="51">
        <f>sum(D16:D27)</f>
        <v>13155</v>
      </c>
      <c r="E28" s="51">
        <f t="shared" ref="E28:F28" si="7">SUM(E16:E27)</f>
        <v>0</v>
      </c>
      <c r="F28" s="51">
        <f t="shared" si="7"/>
        <v>0</v>
      </c>
      <c r="G28" s="51"/>
      <c r="H28" s="51"/>
      <c r="I28" s="51"/>
    </row>
    <row r="29" ht="15.75" customHeight="1">
      <c r="A29" s="43" t="s">
        <v>68</v>
      </c>
      <c r="B29" s="52">
        <f>D28</f>
        <v>13155</v>
      </c>
    </row>
    <row r="30" ht="15.75" customHeight="1">
      <c r="A30" s="6" t="s">
        <v>69</v>
      </c>
      <c r="B30" s="37">
        <f>SUM(B16:B29)</f>
        <v>13155</v>
      </c>
    </row>
    <row r="31" ht="15.75" customHeight="1">
      <c r="A31" s="6" t="s">
        <v>70</v>
      </c>
      <c r="B31" s="53">
        <f>E13</f>
        <v>293818.32</v>
      </c>
    </row>
    <row r="32" ht="15.75" customHeight="1"/>
    <row r="33" ht="15.75" customHeight="1"/>
    <row r="34" ht="15.75" customHeight="1">
      <c r="B34" s="54"/>
    </row>
    <row r="35" ht="15.75" customHeight="1">
      <c r="B35" s="54"/>
    </row>
    <row r="36" ht="15.75" customHeight="1">
      <c r="B36" s="54"/>
    </row>
    <row r="37" ht="15.75" customHeight="1"/>
    <row r="38" ht="15.75" customHeight="1">
      <c r="B38" s="54"/>
    </row>
    <row r="39" ht="15.75" customHeight="1">
      <c r="B39" s="55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6" t="s">
        <v>71</v>
      </c>
      <c r="G1" s="42" t="s">
        <v>72</v>
      </c>
    </row>
    <row r="2">
      <c r="A2" s="57"/>
    </row>
    <row r="3">
      <c r="A3" s="58" t="s">
        <v>73</v>
      </c>
      <c r="G3" s="42">
        <v>297.88</v>
      </c>
    </row>
    <row r="4">
      <c r="A4" s="59"/>
    </row>
    <row r="5">
      <c r="A5" s="58" t="s">
        <v>74</v>
      </c>
    </row>
    <row r="6">
      <c r="A6" s="59"/>
    </row>
    <row r="7">
      <c r="A7" s="58" t="s">
        <v>75</v>
      </c>
    </row>
    <row r="8">
      <c r="A8" s="59"/>
    </row>
    <row r="9">
      <c r="A9" s="58" t="s">
        <v>76</v>
      </c>
    </row>
    <row r="10">
      <c r="A10" s="59"/>
    </row>
    <row r="11">
      <c r="A11" s="58" t="s">
        <v>77</v>
      </c>
    </row>
    <row r="12">
      <c r="A12" s="59"/>
    </row>
    <row r="13">
      <c r="A13" s="58" t="s">
        <v>78</v>
      </c>
    </row>
    <row r="14">
      <c r="A14" s="59"/>
    </row>
    <row r="15">
      <c r="A15" s="58" t="s">
        <v>79</v>
      </c>
    </row>
    <row r="16">
      <c r="A16" s="59"/>
    </row>
    <row r="17">
      <c r="A17" s="58" t="s">
        <v>80</v>
      </c>
    </row>
    <row r="18">
      <c r="A18" s="59"/>
    </row>
    <row r="19">
      <c r="A19" s="58" t="s">
        <v>81</v>
      </c>
    </row>
    <row r="20">
      <c r="A20" s="59"/>
    </row>
    <row r="21">
      <c r="A21" s="58" t="s">
        <v>82</v>
      </c>
      <c r="G21" s="42">
        <v>709.07</v>
      </c>
    </row>
    <row r="22">
      <c r="A22" s="59"/>
    </row>
    <row r="23">
      <c r="A23" s="58" t="s">
        <v>83</v>
      </c>
      <c r="H23" s="42">
        <v>9681.45</v>
      </c>
    </row>
    <row r="24">
      <c r="A24" s="59"/>
    </row>
    <row r="25">
      <c r="A25" s="58" t="s">
        <v>84</v>
      </c>
    </row>
    <row r="26">
      <c r="A26" s="59"/>
    </row>
    <row r="27">
      <c r="A27" s="58" t="s">
        <v>85</v>
      </c>
      <c r="I27" s="42">
        <v>5000.0</v>
      </c>
    </row>
    <row r="28">
      <c r="A28" s="59"/>
    </row>
    <row r="29">
      <c r="A29" s="58" t="s">
        <v>86</v>
      </c>
    </row>
    <row r="30">
      <c r="A30" s="59"/>
    </row>
    <row r="31">
      <c r="A31" s="58" t="s">
        <v>87</v>
      </c>
    </row>
    <row r="32">
      <c r="A32" s="59"/>
    </row>
    <row r="33">
      <c r="A33" s="58" t="s">
        <v>88</v>
      </c>
    </row>
    <row r="34">
      <c r="A34" s="59"/>
    </row>
    <row r="35">
      <c r="A35" s="58" t="s">
        <v>89</v>
      </c>
    </row>
    <row r="36">
      <c r="A36" s="59"/>
    </row>
    <row r="37">
      <c r="A37" s="58" t="s">
        <v>90</v>
      </c>
      <c r="G37" s="42">
        <v>212.36</v>
      </c>
    </row>
    <row r="38">
      <c r="A38" s="59"/>
    </row>
    <row r="39">
      <c r="A39" s="58" t="s">
        <v>91</v>
      </c>
    </row>
    <row r="40">
      <c r="A40" s="59"/>
    </row>
    <row r="41">
      <c r="A41" s="58" t="s">
        <v>92</v>
      </c>
    </row>
    <row r="42">
      <c r="A42" s="59"/>
    </row>
    <row r="43">
      <c r="A43" s="58" t="s">
        <v>93</v>
      </c>
    </row>
    <row r="44">
      <c r="A44" s="59"/>
    </row>
    <row r="45">
      <c r="A45" s="58" t="s">
        <v>94</v>
      </c>
    </row>
    <row r="46">
      <c r="A46" s="59"/>
    </row>
    <row r="47">
      <c r="A47" s="58" t="s">
        <v>95</v>
      </c>
    </row>
    <row r="48">
      <c r="A48" s="59"/>
    </row>
    <row r="49">
      <c r="A49" s="58" t="s">
        <v>96</v>
      </c>
      <c r="G49" s="42">
        <v>222.57</v>
      </c>
    </row>
    <row r="50">
      <c r="A50" s="59"/>
    </row>
    <row r="51">
      <c r="A51" s="58" t="s">
        <v>97</v>
      </c>
    </row>
    <row r="52">
      <c r="A52" s="59"/>
    </row>
    <row r="53">
      <c r="A53" s="58" t="s">
        <v>98</v>
      </c>
    </row>
    <row r="54">
      <c r="A54" s="59"/>
    </row>
    <row r="55">
      <c r="A55" s="58" t="s">
        <v>99</v>
      </c>
    </row>
    <row r="56">
      <c r="A56" s="59"/>
    </row>
    <row r="57">
      <c r="A57" s="58" t="s">
        <v>100</v>
      </c>
    </row>
    <row r="58">
      <c r="A58" s="59"/>
    </row>
    <row r="59">
      <c r="A59" s="58" t="s">
        <v>101</v>
      </c>
    </row>
    <row r="60">
      <c r="A60" s="59"/>
    </row>
    <row r="61">
      <c r="A61" s="58" t="s">
        <v>102</v>
      </c>
    </row>
    <row r="62">
      <c r="A62" s="59"/>
    </row>
    <row r="63">
      <c r="A63" s="58" t="s">
        <v>103</v>
      </c>
    </row>
    <row r="64">
      <c r="A64" s="59"/>
    </row>
    <row r="65">
      <c r="A65" s="58" t="s">
        <v>104</v>
      </c>
      <c r="G65" s="42">
        <v>63.01</v>
      </c>
    </row>
    <row r="66">
      <c r="A66" s="59"/>
    </row>
    <row r="67">
      <c r="A67" s="58" t="s">
        <v>105</v>
      </c>
    </row>
    <row r="68">
      <c r="A68" s="59"/>
    </row>
    <row r="69">
      <c r="A69" s="58" t="s">
        <v>106</v>
      </c>
    </row>
    <row r="70">
      <c r="A70" s="59"/>
    </row>
    <row r="71">
      <c r="A71" s="58" t="s">
        <v>107</v>
      </c>
    </row>
    <row r="72">
      <c r="A72" s="59"/>
    </row>
    <row r="73">
      <c r="A73" s="58" t="s">
        <v>108</v>
      </c>
    </row>
    <row r="74">
      <c r="A74" s="59"/>
    </row>
    <row r="75">
      <c r="A75" s="58" t="s">
        <v>109</v>
      </c>
    </row>
    <row r="76">
      <c r="A76" s="59"/>
    </row>
    <row r="77">
      <c r="A77" s="58" t="s">
        <v>110</v>
      </c>
      <c r="I77" s="42">
        <v>5000.0</v>
      </c>
    </row>
    <row r="78">
      <c r="A78" s="59"/>
    </row>
    <row r="79">
      <c r="A79" s="58" t="s">
        <v>111</v>
      </c>
    </row>
    <row r="80">
      <c r="A80" s="59"/>
    </row>
    <row r="81">
      <c r="A81" s="58" t="s">
        <v>112</v>
      </c>
    </row>
    <row r="82">
      <c r="A82" s="59"/>
    </row>
    <row r="83">
      <c r="A83" s="58" t="s">
        <v>113</v>
      </c>
      <c r="H83" s="42">
        <v>8340.6</v>
      </c>
    </row>
    <row r="84">
      <c r="A84" s="59"/>
    </row>
    <row r="85">
      <c r="A85" s="58" t="s">
        <v>114</v>
      </c>
      <c r="G85" s="42">
        <v>227.66</v>
      </c>
    </row>
    <row r="86">
      <c r="A86" s="59"/>
    </row>
    <row r="87">
      <c r="A87" s="58" t="s">
        <v>115</v>
      </c>
    </row>
    <row r="88">
      <c r="A88" s="59"/>
    </row>
    <row r="89">
      <c r="A89" s="58" t="s">
        <v>116</v>
      </c>
    </row>
    <row r="90">
      <c r="A90" s="59"/>
    </row>
    <row r="91">
      <c r="A91" s="58" t="s">
        <v>117</v>
      </c>
    </row>
    <row r="92">
      <c r="A92" s="59"/>
    </row>
    <row r="93">
      <c r="A93" s="58" t="s">
        <v>118</v>
      </c>
    </row>
    <row r="94">
      <c r="A94" s="59"/>
    </row>
    <row r="95">
      <c r="A95" s="58" t="s">
        <v>119</v>
      </c>
    </row>
    <row r="96">
      <c r="A96" s="59"/>
    </row>
    <row r="97">
      <c r="A97" s="58" t="s">
        <v>120</v>
      </c>
      <c r="G97" s="42">
        <v>67.38</v>
      </c>
    </row>
    <row r="98">
      <c r="A98" s="59"/>
    </row>
    <row r="99">
      <c r="A99" s="58" t="s">
        <v>121</v>
      </c>
    </row>
    <row r="100">
      <c r="A100" s="59"/>
    </row>
    <row r="101">
      <c r="A101" s="58" t="s">
        <v>122</v>
      </c>
    </row>
    <row r="102">
      <c r="A102" s="59"/>
    </row>
    <row r="103">
      <c r="A103" s="58" t="s">
        <v>123</v>
      </c>
    </row>
    <row r="104">
      <c r="A104" s="59"/>
    </row>
    <row r="105">
      <c r="A105" s="58" t="s">
        <v>124</v>
      </c>
    </row>
    <row r="106">
      <c r="A106" s="59"/>
    </row>
    <row r="107">
      <c r="A107" s="58" t="s">
        <v>125</v>
      </c>
    </row>
    <row r="108">
      <c r="A108" s="59"/>
    </row>
    <row r="109">
      <c r="A109" s="58" t="s">
        <v>126</v>
      </c>
    </row>
    <row r="110">
      <c r="A110" s="59"/>
    </row>
    <row r="111">
      <c r="A111" s="58" t="s">
        <v>127</v>
      </c>
      <c r="G111" s="42">
        <v>138.95</v>
      </c>
    </row>
    <row r="112">
      <c r="A112" s="59"/>
    </row>
    <row r="113">
      <c r="A113" s="58" t="s">
        <v>128</v>
      </c>
    </row>
    <row r="114">
      <c r="A114" s="59"/>
    </row>
    <row r="115">
      <c r="A115" s="58" t="s">
        <v>129</v>
      </c>
    </row>
    <row r="116">
      <c r="A116" s="59"/>
    </row>
    <row r="117">
      <c r="A117" s="58" t="s">
        <v>130</v>
      </c>
    </row>
    <row r="118">
      <c r="A118" s="59"/>
    </row>
    <row r="119">
      <c r="A119" s="58" t="s">
        <v>131</v>
      </c>
      <c r="I119" s="42">
        <v>5000.0</v>
      </c>
    </row>
    <row r="120">
      <c r="A120" s="59"/>
    </row>
    <row r="121">
      <c r="A121" s="58" t="s">
        <v>132</v>
      </c>
    </row>
    <row r="122">
      <c r="A122" s="59"/>
    </row>
    <row r="123">
      <c r="A123" s="58" t="s">
        <v>133</v>
      </c>
    </row>
    <row r="124">
      <c r="A124" s="59"/>
    </row>
    <row r="125">
      <c r="A125" s="58" t="s">
        <v>134</v>
      </c>
    </row>
    <row r="126">
      <c r="A126" s="59"/>
    </row>
    <row r="127">
      <c r="A127" s="58" t="s">
        <v>135</v>
      </c>
    </row>
    <row r="128">
      <c r="A128" s="59"/>
    </row>
    <row r="129">
      <c r="A129" s="58" t="s">
        <v>136</v>
      </c>
    </row>
    <row r="130">
      <c r="A130" s="59"/>
    </row>
    <row r="131">
      <c r="A131" s="58" t="s">
        <v>137</v>
      </c>
    </row>
    <row r="132">
      <c r="A132" s="59"/>
    </row>
    <row r="133">
      <c r="A133" s="58" t="s">
        <v>138</v>
      </c>
    </row>
    <row r="134">
      <c r="A134" s="59"/>
    </row>
    <row r="135">
      <c r="A135" s="58" t="s">
        <v>139</v>
      </c>
    </row>
    <row r="136">
      <c r="A136" s="59"/>
    </row>
    <row r="137">
      <c r="A137" s="58" t="s">
        <v>140</v>
      </c>
    </row>
    <row r="138">
      <c r="A138" s="59"/>
    </row>
    <row r="139">
      <c r="A139" s="58" t="s">
        <v>141</v>
      </c>
    </row>
    <row r="140">
      <c r="A140" s="59"/>
    </row>
    <row r="141">
      <c r="A141" s="58" t="s">
        <v>142</v>
      </c>
      <c r="G141" s="42">
        <v>204.47</v>
      </c>
    </row>
    <row r="142">
      <c r="A142" s="59"/>
    </row>
    <row r="143">
      <c r="A143" s="58" t="s">
        <v>143</v>
      </c>
      <c r="H143" s="42">
        <v>18898.69</v>
      </c>
    </row>
    <row r="144">
      <c r="A144" s="59"/>
    </row>
    <row r="145">
      <c r="A145" s="58" t="s">
        <v>144</v>
      </c>
    </row>
    <row r="146">
      <c r="A146" s="59"/>
    </row>
    <row r="147">
      <c r="A147" s="58" t="s">
        <v>145</v>
      </c>
    </row>
    <row r="148">
      <c r="A148" s="59"/>
    </row>
    <row r="149">
      <c r="A149" s="58" t="s">
        <v>146</v>
      </c>
    </row>
    <row r="150">
      <c r="A150" s="59"/>
    </row>
    <row r="151">
      <c r="A151" s="58" t="s">
        <v>147</v>
      </c>
    </row>
    <row r="152">
      <c r="A152" s="59"/>
    </row>
    <row r="153">
      <c r="A153" s="58" t="s">
        <v>148</v>
      </c>
    </row>
    <row r="154">
      <c r="A154" s="59"/>
    </row>
    <row r="155">
      <c r="A155" s="58" t="s">
        <v>149</v>
      </c>
    </row>
    <row r="156">
      <c r="A156" s="59"/>
    </row>
    <row r="157">
      <c r="A157" s="58" t="s">
        <v>150</v>
      </c>
      <c r="G157" s="42">
        <v>64.06</v>
      </c>
    </row>
    <row r="158">
      <c r="A158" s="59"/>
    </row>
    <row r="159">
      <c r="A159" s="58" t="s">
        <v>151</v>
      </c>
    </row>
    <row r="160">
      <c r="A160" s="59"/>
    </row>
    <row r="161">
      <c r="A161" s="58" t="s">
        <v>152</v>
      </c>
    </row>
    <row r="162">
      <c r="A162" s="59"/>
    </row>
    <row r="163">
      <c r="A163" s="58" t="s">
        <v>153</v>
      </c>
      <c r="I163" s="42">
        <v>5000.0</v>
      </c>
    </row>
    <row r="165">
      <c r="G165" s="47">
        <f t="shared" ref="G165:I165" si="1">sum(G1:G163)</f>
        <v>2207.41</v>
      </c>
      <c r="H165" s="47">
        <f t="shared" si="1"/>
        <v>36920.74</v>
      </c>
      <c r="I165" s="47">
        <f t="shared" si="1"/>
        <v>20000</v>
      </c>
    </row>
    <row r="167">
      <c r="G167" s="42">
        <v>709.0</v>
      </c>
    </row>
    <row r="168">
      <c r="G168" s="42">
        <v>1498.0</v>
      </c>
    </row>
    <row r="169">
      <c r="K169" s="42" t="s">
        <v>154</v>
      </c>
    </row>
  </sheetData>
  <drawing r:id="rId1"/>
</worksheet>
</file>