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externalReferences>
    <externalReference r:id="rId5"/>
  </externalReferences>
  <definedNames/>
  <calcPr/>
  <extLst>
    <ext uri="GoogleSheetsCustomDataVersion1">
      <go:sheetsCustomData xmlns:go="http://customooxmlschemas.google.com/" r:id="rId6" roundtripDataSignature="AMtx7miEZsopw+PCS56s1A/bbAfdY6foHA=="/>
    </ext>
  </extLst>
</workbook>
</file>

<file path=xl/sharedStrings.xml><?xml version="1.0" encoding="utf-8"?>
<sst xmlns="http://schemas.openxmlformats.org/spreadsheetml/2006/main" count="100" uniqueCount="51">
  <si>
    <t>ML&amp;S Martin Lynch &amp; Sons Ltd - Pension Scheme</t>
  </si>
  <si>
    <t>WHA</t>
  </si>
  <si>
    <t>List of Investments / Loans</t>
  </si>
  <si>
    <t>Date</t>
  </si>
  <si>
    <t>Description</t>
  </si>
  <si>
    <t>Value</t>
  </si>
  <si>
    <t>Maturity Date</t>
  </si>
  <si>
    <t>GBP £</t>
  </si>
  <si>
    <t>Current Assets</t>
  </si>
  <si>
    <t>Debtors</t>
  </si>
  <si>
    <t>Barclays everday saver</t>
  </si>
  <si>
    <t>Interest to be paid in</t>
  </si>
  <si>
    <t>A/C 13511464</t>
  </si>
  <si>
    <t>LTSB : Treasury Deposit</t>
  </si>
  <si>
    <t>-</t>
  </si>
  <si>
    <t>PLUS INTEREST ON MATURITY</t>
  </si>
  <si>
    <t>LTSB - ML&amp;S Pension Bank 309442</t>
  </si>
  <si>
    <t>A/C 00461203</t>
  </si>
  <si>
    <t>N/A</t>
  </si>
  <si>
    <t>Barclays Pension Scheme A/C 20 90 56</t>
  </si>
  <si>
    <t>A/C 43663574</t>
  </si>
  <si>
    <t>PLUS INTEREST</t>
  </si>
  <si>
    <t>Barclays : Everday Saver 209758</t>
  </si>
  <si>
    <t>A/C 63006909</t>
  </si>
  <si>
    <t>Barclays : MDE &amp; JI Lynch 209758</t>
  </si>
  <si>
    <t>A/C 43532747</t>
  </si>
  <si>
    <t>?? %</t>
  </si>
  <si>
    <t>bank deposits</t>
  </si>
  <si>
    <t>Investment Assets</t>
  </si>
  <si>
    <t>Property : Wessex House</t>
  </si>
  <si>
    <t>ML&amp;S : Overpaid Bal on Wessex Hse Completion used by ML&amp;S against Legal Fees for Lease</t>
  </si>
  <si>
    <t>ML&amp;S LOAN</t>
  </si>
  <si>
    <t>SEE BELOW</t>
  </si>
  <si>
    <t>INCLUDED ABOVE</t>
  </si>
  <si>
    <t>Loan to ML&amp;S Martin Lynch &amp; Sons Ltd</t>
  </si>
  <si>
    <t>Capital Balance Due</t>
  </si>
  <si>
    <t>NET LOAN</t>
  </si>
  <si>
    <t>LESS : REPAYMENTS</t>
  </si>
  <si>
    <t>New loan</t>
  </si>
  <si>
    <t>Investment income</t>
  </si>
  <si>
    <t>Other interest on Everday saver 2</t>
  </si>
  <si>
    <t>Interest on deposits</t>
  </si>
  <si>
    <t>Interest on loans</t>
  </si>
  <si>
    <t>Rent received</t>
  </si>
  <si>
    <t>Tax on interest debtor written off</t>
  </si>
  <si>
    <t>Pension contributions from Henry Lynch</t>
  </si>
  <si>
    <t>Pension contributions from ML&amp;S</t>
  </si>
  <si>
    <t>Reconciliation</t>
  </si>
  <si>
    <t>Opening funds</t>
  </si>
  <si>
    <t>Income</t>
  </si>
  <si>
    <t>Closing funds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</si>
</sst>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-* #,##0_-;\(#,##0\)_-;_-* &quot;-&quot;??_-;_-@"/>
    <numFmt numFmtId="165" formatCode="_-* #,##0.00_-;\(#,##0.00\)_-;_-* &quot;-&quot;??_-;_-@"/>
    <numFmt numFmtId="166" formatCode="_-* #,##0.00_-;\-* #,##0.00_-;_-* &quot;-&quot;??_-;_-@"/>
  </numFmts>
  <fonts count="5">
    <font>
      <sz val="11.0"/>
      <color theme="1"/>
      <name val="Arial"/>
    </font>
    <font>
      <b/>
      <sz val="9.0"/>
      <color theme="1"/>
      <name val="Calibri"/>
    </font>
    <font>
      <sz val="9.0"/>
      <color theme="1"/>
      <name val="Calibri"/>
    </font>
    <font>
      <b/>
      <i/>
      <sz val="9.0"/>
      <color theme="1"/>
      <name val="Calibri"/>
    </font>
    <font>
      <sz val="10.0"/>
      <color theme="1"/>
      <name val="Calibri"/>
    </font>
  </fonts>
  <fills count="2">
    <fill>
      <patternFill patternType="none"/>
    </fill>
    <fill>
      <patternFill patternType="lightGray"/>
    </fill>
  </fills>
  <borders count="3">
    <border/>
    <border>
      <top style="thin">
        <color rgb="FF000000"/>
      </top>
    </border>
    <border>
      <top style="thin">
        <color rgb="FF000000"/>
      </top>
      <bottom style="double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1" numFmtId="14" xfId="0" applyFont="1" applyNumberFormat="1"/>
    <xf borderId="0" fillId="0" fontId="1" numFmtId="14" xfId="0" applyAlignment="1" applyFont="1" applyNumberFormat="1">
      <alignment horizontal="center"/>
    </xf>
    <xf borderId="0" fillId="0" fontId="1" numFmtId="0" xfId="0" applyAlignment="1" applyFont="1">
      <alignment horizontal="center" shrinkToFit="0" wrapText="1"/>
    </xf>
    <xf borderId="0" fillId="0" fontId="1" numFmtId="0" xfId="0" applyAlignment="1" applyFont="1">
      <alignment shrinkToFit="0" wrapText="1"/>
    </xf>
    <xf borderId="0" fillId="0" fontId="2" numFmtId="14" xfId="0" applyFont="1" applyNumberFormat="1"/>
    <xf borderId="0" fillId="0" fontId="2" numFmtId="164" xfId="0" applyFont="1" applyNumberFormat="1"/>
    <xf borderId="0" fillId="0" fontId="2" numFmtId="0" xfId="0" applyAlignment="1" applyFont="1">
      <alignment horizontal="center"/>
    </xf>
    <xf borderId="0" fillId="0" fontId="2" numFmtId="0" xfId="0" applyAlignment="1" applyFont="1">
      <alignment shrinkToFit="0" wrapText="1"/>
    </xf>
    <xf borderId="0" fillId="0" fontId="2" numFmtId="165" xfId="0" applyFont="1" applyNumberFormat="1"/>
    <xf borderId="0" fillId="0" fontId="2" numFmtId="10" xfId="0" applyAlignment="1" applyFont="1" applyNumberFormat="1">
      <alignment horizontal="center"/>
    </xf>
    <xf borderId="0" fillId="0" fontId="2" numFmtId="14" xfId="0" applyAlignment="1" applyFont="1" applyNumberFormat="1">
      <alignment horizontal="center"/>
    </xf>
    <xf borderId="0" fillId="0" fontId="1" numFmtId="10" xfId="0" applyAlignment="1" applyFont="1" applyNumberFormat="1">
      <alignment horizontal="center"/>
    </xf>
    <xf borderId="1" fillId="0" fontId="1" numFmtId="165" xfId="0" applyBorder="1" applyFont="1" applyNumberFormat="1"/>
    <xf borderId="2" fillId="0" fontId="1" numFmtId="165" xfId="0" applyBorder="1" applyFont="1" applyNumberFormat="1"/>
    <xf borderId="0" fillId="0" fontId="3" numFmtId="165" xfId="0" applyFont="1" applyNumberFormat="1"/>
    <xf borderId="0" fillId="0" fontId="2" numFmtId="166" xfId="0" applyFont="1" applyNumberFormat="1"/>
    <xf borderId="0" fillId="0" fontId="1" numFmtId="165" xfId="0" applyAlignment="1" applyFont="1" applyNumberFormat="1">
      <alignment horizontal="center" shrinkToFit="0" wrapText="1"/>
    </xf>
    <xf borderId="0" fillId="0" fontId="1" numFmtId="165" xfId="0" applyFont="1" applyNumberFormat="1"/>
    <xf borderId="0" fillId="0" fontId="2" numFmtId="165" xfId="0" applyAlignment="1" applyFont="1" applyNumberFormat="1">
      <alignment horizontal="center" shrinkToFit="0" wrapText="1"/>
    </xf>
    <xf borderId="0" fillId="0" fontId="4" numFmtId="0" xfId="0" applyAlignment="1" applyFont="1">
      <alignment shrinkToFit="0" wrapText="1"/>
    </xf>
    <xf borderId="1" fillId="0" fontId="2" numFmtId="165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externalLink" Target="externalLinks/externalLink1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Dan%20Lynch/AppData/Local/Microsoft/Windows/INetCache/Content.Outlook/UBY70XV2/MLS%20-%20Pension%20to%202015-192020-21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Investment Summary 2020-21"/>
      <sheetName val="Pension Funds YE 30-04-21"/>
      <sheetName val="Investment Summary 2019-20"/>
      <sheetName val="Pension Funds YE 30-04-20"/>
      <sheetName val="Investment Summary 2018-19"/>
      <sheetName val="Pension Funds YE 30-04-19"/>
      <sheetName val="Repayment adj"/>
      <sheetName val="Investment Summary 2017-18"/>
      <sheetName val="Pension Funds YE 30-04-18"/>
      <sheetName val="Investment Summary 2016-17"/>
      <sheetName val="Pension Funds YE 30-04-17"/>
      <sheetName val="Investment Summary 2015-16"/>
      <sheetName val="Pension Funds YE 30-04-16"/>
      <sheetName val="Investment Summary Pre Wessex"/>
      <sheetName val="Summary YE 30-04-15"/>
      <sheetName val="Wessex House"/>
      <sheetName val="Pension Funds YE 30-04-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3" width="16.75"/>
    <col customWidth="1" hidden="1" min="4" max="8" width="16.75"/>
    <col customWidth="1" min="9" max="11" width="16.75"/>
    <col customWidth="1" min="12" max="26" width="7.63"/>
  </cols>
  <sheetData>
    <row r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>
      <c r="A2" s="1"/>
      <c r="B2" s="1"/>
      <c r="C2" s="1"/>
      <c r="D2" s="1"/>
      <c r="E2" s="1" t="s">
        <v>1</v>
      </c>
      <c r="F2" s="1"/>
      <c r="G2" s="1"/>
      <c r="H2" s="1"/>
      <c r="I2" s="1"/>
      <c r="J2" s="1"/>
      <c r="K2" s="2"/>
      <c r="L2" s="2"/>
    </row>
    <row r="3">
      <c r="A3" s="1" t="s">
        <v>2</v>
      </c>
      <c r="B3" s="1"/>
      <c r="C3" s="1"/>
      <c r="D3" s="3">
        <v>42855.0</v>
      </c>
      <c r="E3" s="3">
        <v>42855.0</v>
      </c>
      <c r="F3" s="4">
        <v>43220.0</v>
      </c>
      <c r="G3" s="3">
        <v>43585.0</v>
      </c>
      <c r="H3" s="3">
        <v>43951.0</v>
      </c>
      <c r="I3" s="3">
        <v>44316.0</v>
      </c>
      <c r="J3" s="1"/>
      <c r="K3" s="2"/>
      <c r="L3" s="2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2"/>
      <c r="L4" s="2"/>
    </row>
    <row r="5">
      <c r="A5" s="1" t="s">
        <v>3</v>
      </c>
      <c r="B5" s="1" t="s">
        <v>4</v>
      </c>
      <c r="C5" s="1"/>
      <c r="D5" s="5" t="s">
        <v>5</v>
      </c>
      <c r="E5" s="5" t="s">
        <v>5</v>
      </c>
      <c r="F5" s="5" t="s">
        <v>5</v>
      </c>
      <c r="G5" s="5" t="s">
        <v>5</v>
      </c>
      <c r="H5" s="5" t="s">
        <v>5</v>
      </c>
      <c r="I5" s="5" t="s">
        <v>5</v>
      </c>
      <c r="J5" s="5" t="s">
        <v>6</v>
      </c>
      <c r="K5" s="2"/>
      <c r="L5" s="2"/>
    </row>
    <row r="6">
      <c r="A6" s="1"/>
      <c r="B6" s="1"/>
      <c r="C6" s="1"/>
      <c r="D6" s="5" t="s">
        <v>7</v>
      </c>
      <c r="E6" s="5" t="s">
        <v>7</v>
      </c>
      <c r="F6" s="5" t="s">
        <v>7</v>
      </c>
      <c r="G6" s="5" t="s">
        <v>7</v>
      </c>
      <c r="H6" s="5" t="s">
        <v>7</v>
      </c>
      <c r="I6" s="5" t="s">
        <v>7</v>
      </c>
      <c r="J6" s="5"/>
      <c r="K6" s="2"/>
      <c r="L6" s="2"/>
    </row>
    <row r="7">
      <c r="A7" s="2"/>
      <c r="B7" s="6" t="s">
        <v>8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>
      <c r="A8" s="7"/>
      <c r="B8" s="6" t="s">
        <v>9</v>
      </c>
      <c r="C8" s="2"/>
      <c r="D8" s="8"/>
      <c r="E8" s="8"/>
      <c r="F8" s="8"/>
      <c r="G8" s="8"/>
      <c r="H8" s="8"/>
      <c r="I8" s="8"/>
      <c r="J8" s="7"/>
      <c r="K8" s="9"/>
      <c r="L8" s="2"/>
    </row>
    <row r="9">
      <c r="A9" s="7"/>
      <c r="B9" s="10" t="s">
        <v>10</v>
      </c>
      <c r="C9" s="2" t="s">
        <v>11</v>
      </c>
      <c r="D9" s="11">
        <v>53.84</v>
      </c>
      <c r="E9" s="11"/>
      <c r="F9" s="8"/>
      <c r="G9" s="11"/>
      <c r="H9" s="11"/>
      <c r="I9" s="11"/>
      <c r="J9" s="7"/>
      <c r="K9" s="12"/>
      <c r="L9" s="2"/>
    </row>
    <row r="10">
      <c r="A10" s="7" t="str">
        <f t="shared" ref="A10:A11" si="1">D2</f>
        <v/>
      </c>
      <c r="B10" s="10" t="s">
        <v>10</v>
      </c>
      <c r="C10" s="2" t="s">
        <v>12</v>
      </c>
      <c r="D10" s="11">
        <v>20172.93</v>
      </c>
      <c r="E10" s="11" t="str">
        <f>'[1]Pension Funds YE 30-04-17'!M52</f>
        <v>#REF!</v>
      </c>
      <c r="F10" s="8"/>
      <c r="G10" s="11"/>
      <c r="H10" s="11"/>
      <c r="I10" s="11"/>
      <c r="J10" s="7"/>
      <c r="K10" s="12"/>
      <c r="L10" s="2"/>
    </row>
    <row r="11">
      <c r="A11" s="7">
        <f t="shared" si="1"/>
        <v>42855</v>
      </c>
      <c r="B11" s="10" t="s">
        <v>13</v>
      </c>
      <c r="C11" s="2"/>
      <c r="D11" s="11">
        <v>0.0</v>
      </c>
      <c r="E11" s="11">
        <v>0.0</v>
      </c>
      <c r="F11" s="8"/>
      <c r="G11" s="11" t="s">
        <v>14</v>
      </c>
      <c r="H11" s="11" t="s">
        <v>14</v>
      </c>
      <c r="I11" s="11" t="s">
        <v>14</v>
      </c>
      <c r="J11" s="7"/>
      <c r="K11" s="12"/>
      <c r="L11" s="2" t="s">
        <v>15</v>
      </c>
    </row>
    <row r="12">
      <c r="A12" s="7">
        <f>D3</f>
        <v>42855</v>
      </c>
      <c r="B12" s="10" t="s">
        <v>16</v>
      </c>
      <c r="C12" s="2" t="s">
        <v>17</v>
      </c>
      <c r="D12" s="11"/>
      <c r="E12" s="11"/>
      <c r="F12" s="8"/>
      <c r="G12" s="11" t="s">
        <v>14</v>
      </c>
      <c r="H12" s="11" t="s">
        <v>14</v>
      </c>
      <c r="I12" s="11" t="s">
        <v>14</v>
      </c>
      <c r="J12" s="13" t="s">
        <v>18</v>
      </c>
      <c r="K12" s="12"/>
      <c r="L12" s="2"/>
    </row>
    <row r="13">
      <c r="A13" s="7">
        <f>D3</f>
        <v>42855</v>
      </c>
      <c r="B13" s="10" t="s">
        <v>19</v>
      </c>
      <c r="C13" s="2" t="s">
        <v>20</v>
      </c>
      <c r="D13" s="11" t="str">
        <f t="shared" ref="D13:E13" si="2">'[1]Pension Funds YE 30-04-17'!$J$48</f>
        <v>#REF!</v>
      </c>
      <c r="E13" s="11" t="str">
        <f t="shared" si="2"/>
        <v>#REF!</v>
      </c>
      <c r="F13" s="8" t="str">
        <f>'[1]Investment Summary 2017-18'!F13</f>
        <v>#REF!</v>
      </c>
      <c r="G13" s="11" t="str">
        <f>'[1]Investment Summary 2018-19'!G13</f>
        <v>#REF!</v>
      </c>
      <c r="H13" s="11" t="str">
        <f>'[1]Investment Summary 2019-20'!H13</f>
        <v>#REF!</v>
      </c>
      <c r="I13" s="11" t="str">
        <f>'[1]Pension Funds YE 30-04-21'!K49</f>
        <v>#REF!</v>
      </c>
      <c r="J13" s="13" t="s">
        <v>18</v>
      </c>
      <c r="K13" s="12">
        <v>0.003</v>
      </c>
      <c r="L13" s="2" t="s">
        <v>21</v>
      </c>
    </row>
    <row r="14">
      <c r="A14" s="7">
        <v>41953.0</v>
      </c>
      <c r="B14" s="10" t="s">
        <v>22</v>
      </c>
      <c r="C14" s="2" t="s">
        <v>23</v>
      </c>
      <c r="D14" s="11">
        <v>0.0</v>
      </c>
      <c r="E14" s="11">
        <v>0.0</v>
      </c>
      <c r="F14" s="8"/>
      <c r="G14" s="11" t="s">
        <v>14</v>
      </c>
      <c r="H14" s="11" t="s">
        <v>14</v>
      </c>
      <c r="I14" s="11" t="s">
        <v>14</v>
      </c>
      <c r="J14" s="13" t="s">
        <v>18</v>
      </c>
      <c r="K14" s="12">
        <v>0.013</v>
      </c>
      <c r="L14" s="2" t="s">
        <v>21</v>
      </c>
    </row>
    <row r="15">
      <c r="A15" s="7">
        <v>41953.0</v>
      </c>
      <c r="B15" s="10" t="s">
        <v>24</v>
      </c>
      <c r="C15" s="2" t="s">
        <v>25</v>
      </c>
      <c r="D15" s="11">
        <v>0.0</v>
      </c>
      <c r="E15" s="11">
        <v>0.0</v>
      </c>
      <c r="F15" s="8"/>
      <c r="G15" s="11" t="s">
        <v>14</v>
      </c>
      <c r="H15" s="11" t="s">
        <v>14</v>
      </c>
      <c r="I15" s="11" t="s">
        <v>14</v>
      </c>
      <c r="J15" s="13" t="s">
        <v>18</v>
      </c>
      <c r="K15" s="14" t="s">
        <v>26</v>
      </c>
      <c r="L15" s="2" t="s">
        <v>21</v>
      </c>
    </row>
    <row r="16">
      <c r="A16" s="2"/>
      <c r="B16" s="2"/>
      <c r="C16" s="2"/>
      <c r="D16" s="2"/>
      <c r="E16" s="2"/>
      <c r="F16" s="8"/>
      <c r="G16" s="2"/>
      <c r="H16" s="2"/>
      <c r="I16" s="2"/>
      <c r="J16" s="2"/>
      <c r="K16" s="2"/>
      <c r="L16" s="2"/>
    </row>
    <row r="17">
      <c r="A17" s="7"/>
      <c r="B17" s="6" t="s">
        <v>27</v>
      </c>
      <c r="C17" s="2"/>
      <c r="D17" s="15" t="str">
        <f>SUM(D9:D16)</f>
        <v>#REF!</v>
      </c>
      <c r="E17" s="15" t="str">
        <f t="shared" ref="E17:I17" si="3">SUM(E10:E16)</f>
        <v>#REF!</v>
      </c>
      <c r="F17" s="15" t="str">
        <f t="shared" si="3"/>
        <v>#REF!</v>
      </c>
      <c r="G17" s="15" t="str">
        <f t="shared" si="3"/>
        <v>#REF!</v>
      </c>
      <c r="H17" s="15" t="str">
        <f t="shared" si="3"/>
        <v>#REF!</v>
      </c>
      <c r="I17" s="15" t="str">
        <f t="shared" si="3"/>
        <v>#REF!</v>
      </c>
      <c r="J17" s="7"/>
      <c r="K17" s="12"/>
      <c r="L17" s="2"/>
    </row>
    <row r="18">
      <c r="A18" s="7"/>
      <c r="B18" s="6" t="s">
        <v>8</v>
      </c>
      <c r="C18" s="2"/>
      <c r="D18" s="16" t="str">
        <f t="shared" ref="D18:I18" si="4">D17+D8</f>
        <v>#REF!</v>
      </c>
      <c r="E18" s="16" t="str">
        <f t="shared" si="4"/>
        <v>#REF!</v>
      </c>
      <c r="F18" s="16" t="str">
        <f t="shared" si="4"/>
        <v>#REF!</v>
      </c>
      <c r="G18" s="16" t="str">
        <f t="shared" si="4"/>
        <v>#REF!</v>
      </c>
      <c r="H18" s="16" t="str">
        <f t="shared" si="4"/>
        <v>#REF!</v>
      </c>
      <c r="I18" s="16" t="str">
        <f t="shared" si="4"/>
        <v>#REF!</v>
      </c>
      <c r="J18" s="7"/>
      <c r="K18" s="12"/>
      <c r="L18" s="2"/>
    </row>
    <row r="19">
      <c r="A19" s="7"/>
      <c r="B19" s="10"/>
      <c r="C19" s="2"/>
      <c r="D19" s="11"/>
      <c r="E19" s="11"/>
      <c r="F19" s="11"/>
      <c r="G19" s="11"/>
      <c r="H19" s="11"/>
      <c r="I19" s="11"/>
      <c r="J19" s="7"/>
      <c r="K19" s="12"/>
      <c r="L19" s="2"/>
    </row>
    <row r="20">
      <c r="A20" s="7"/>
      <c r="B20" s="6" t="s">
        <v>28</v>
      </c>
      <c r="C20" s="2"/>
      <c r="D20" s="11"/>
      <c r="E20" s="11"/>
      <c r="F20" s="11"/>
      <c r="G20" s="11"/>
      <c r="H20" s="11"/>
      <c r="I20" s="11"/>
      <c r="J20" s="7"/>
      <c r="K20" s="12"/>
      <c r="L20" s="2"/>
    </row>
    <row r="21" ht="15.75" customHeight="1">
      <c r="A21" s="7">
        <v>41933.0</v>
      </c>
      <c r="B21" s="10" t="s">
        <v>29</v>
      </c>
      <c r="C21" s="2"/>
      <c r="D21" s="17">
        <f t="shared" ref="D21:F21" si="5">75000+436676.4-684.64</f>
        <v>510991.76</v>
      </c>
      <c r="E21" s="17">
        <f t="shared" si="5"/>
        <v>510991.76</v>
      </c>
      <c r="F21" s="17">
        <f t="shared" si="5"/>
        <v>510991.76</v>
      </c>
      <c r="G21" s="11" t="str">
        <f t="shared" ref="G21:G22" si="7">'[1]Investment Summary 2018-19'!G21</f>
        <v>#REF!</v>
      </c>
      <c r="H21" s="17">
        <f t="shared" ref="H21:I21" si="6">75000+436676.4-684.64</f>
        <v>510991.76</v>
      </c>
      <c r="I21" s="17">
        <f t="shared" si="6"/>
        <v>510991.76</v>
      </c>
      <c r="J21" s="7"/>
      <c r="K21" s="12"/>
      <c r="L21" s="2"/>
    </row>
    <row r="22" ht="15.75" customHeight="1">
      <c r="A22" s="7">
        <v>41933.0</v>
      </c>
      <c r="B22" s="10" t="s">
        <v>30</v>
      </c>
      <c r="C22" s="2"/>
      <c r="D22" s="17">
        <v>684.64</v>
      </c>
      <c r="E22" s="17">
        <v>684.64</v>
      </c>
      <c r="F22" s="17">
        <v>684.64</v>
      </c>
      <c r="G22" s="11" t="str">
        <f t="shared" si="7"/>
        <v>#REF!</v>
      </c>
      <c r="H22" s="17">
        <v>684.64</v>
      </c>
      <c r="I22" s="17">
        <v>684.64</v>
      </c>
      <c r="J22" s="7"/>
      <c r="K22" s="12"/>
      <c r="L22" s="2"/>
    </row>
    <row r="23" ht="15.75" customHeight="1">
      <c r="A23" s="7"/>
      <c r="B23" s="10"/>
      <c r="C23" s="2"/>
      <c r="D23" s="15">
        <f t="shared" ref="D23:I23" si="8">SUM(D21:D22)</f>
        <v>511676.4</v>
      </c>
      <c r="E23" s="15">
        <f t="shared" si="8"/>
        <v>511676.4</v>
      </c>
      <c r="F23" s="15">
        <f t="shared" si="8"/>
        <v>511676.4</v>
      </c>
      <c r="G23" s="15" t="str">
        <f t="shared" si="8"/>
        <v>#REF!</v>
      </c>
      <c r="H23" s="15">
        <f t="shared" si="8"/>
        <v>511676.4</v>
      </c>
      <c r="I23" s="15">
        <f t="shared" si="8"/>
        <v>511676.4</v>
      </c>
      <c r="J23" s="7"/>
      <c r="K23" s="12"/>
      <c r="L23" s="2"/>
    </row>
    <row r="24" ht="15.75" customHeight="1">
      <c r="A24" s="7"/>
      <c r="B24" s="10"/>
      <c r="C24" s="2"/>
      <c r="D24" s="17"/>
      <c r="E24" s="17"/>
      <c r="F24" s="17"/>
      <c r="G24" s="17"/>
      <c r="H24" s="17"/>
      <c r="I24" s="17"/>
      <c r="J24" s="7"/>
      <c r="K24" s="12"/>
      <c r="L24" s="2"/>
    </row>
    <row r="25" ht="15.75" customHeight="1">
      <c r="A25" s="7">
        <f>D3</f>
        <v>42855</v>
      </c>
      <c r="B25" s="10" t="s">
        <v>31</v>
      </c>
      <c r="C25" s="2" t="s">
        <v>32</v>
      </c>
      <c r="D25" s="11" t="str">
        <f t="shared" ref="D25:E25" si="9">$D$41</f>
        <v>#REF!</v>
      </c>
      <c r="E25" s="11" t="str">
        <f t="shared" si="9"/>
        <v>#REF!</v>
      </c>
      <c r="F25" s="8" t="str">
        <f>'[1]Investment Summary 2017-18'!F25</f>
        <v>#REF!</v>
      </c>
      <c r="G25" s="11" t="str">
        <f>'[1]Investment Summary 2018-19'!G25</f>
        <v>#REF!</v>
      </c>
      <c r="H25" s="11" t="str">
        <f>'[1]Investment Summary 2019-20'!H25</f>
        <v>#REF!</v>
      </c>
      <c r="I25" s="11" t="str">
        <f>I41</f>
        <v>#REF!</v>
      </c>
      <c r="J25" s="3">
        <v>45654.0</v>
      </c>
      <c r="K25" s="12">
        <v>0.1</v>
      </c>
      <c r="L25" s="2" t="s">
        <v>21</v>
      </c>
    </row>
    <row r="26" ht="15.75" customHeight="1">
      <c r="A26" s="2"/>
      <c r="B26" s="10"/>
      <c r="C26" s="2"/>
      <c r="D26" s="11"/>
      <c r="E26" s="11"/>
      <c r="F26" s="11"/>
      <c r="G26" s="11"/>
      <c r="H26" s="11"/>
      <c r="I26" s="11"/>
      <c r="J26" s="2"/>
      <c r="K26" s="9"/>
      <c r="L26" s="2"/>
    </row>
    <row r="27" ht="15.75" customHeight="1">
      <c r="A27" s="2"/>
      <c r="B27" s="2"/>
      <c r="C27" s="2"/>
      <c r="D27" s="16" t="str">
        <f t="shared" ref="D27:I27" si="10">SUM(D23:D26)</f>
        <v>#REF!</v>
      </c>
      <c r="E27" s="16" t="str">
        <f t="shared" si="10"/>
        <v>#REF!</v>
      </c>
      <c r="F27" s="16" t="str">
        <f t="shared" si="10"/>
        <v>#REF!</v>
      </c>
      <c r="G27" s="16" t="str">
        <f t="shared" si="10"/>
        <v>#REF!</v>
      </c>
      <c r="H27" s="16" t="str">
        <f t="shared" si="10"/>
        <v>#REF!</v>
      </c>
      <c r="I27" s="16" t="str">
        <f t="shared" si="10"/>
        <v>#REF!</v>
      </c>
      <c r="J27" s="2"/>
      <c r="K27" s="2"/>
      <c r="L27" s="2"/>
    </row>
    <row r="28" ht="15.75" customHeight="1">
      <c r="A28" s="2"/>
      <c r="B28" s="2"/>
      <c r="C28" s="2"/>
      <c r="D28" s="16"/>
      <c r="E28" s="16"/>
      <c r="F28" s="16"/>
      <c r="G28" s="16"/>
      <c r="H28" s="16"/>
      <c r="I28" s="16"/>
      <c r="J28" s="2"/>
      <c r="K28" s="2"/>
      <c r="L28" s="2"/>
    </row>
    <row r="29" ht="15.75" customHeight="1">
      <c r="A29" s="2"/>
      <c r="B29" s="2"/>
      <c r="C29" s="2"/>
      <c r="D29" s="16" t="str">
        <f t="shared" ref="D29:I29" si="11">D27+D18</f>
        <v>#REF!</v>
      </c>
      <c r="E29" s="16" t="str">
        <f t="shared" si="11"/>
        <v>#REF!</v>
      </c>
      <c r="F29" s="16" t="str">
        <f t="shared" si="11"/>
        <v>#REF!</v>
      </c>
      <c r="G29" s="16" t="str">
        <f t="shared" si="11"/>
        <v>#REF!</v>
      </c>
      <c r="H29" s="16" t="str">
        <f t="shared" si="11"/>
        <v>#REF!</v>
      </c>
      <c r="I29" s="16" t="str">
        <f t="shared" si="11"/>
        <v>#REF!</v>
      </c>
      <c r="J29" s="2"/>
      <c r="K29" s="2"/>
      <c r="L29" s="2"/>
    </row>
    <row r="30" ht="15.75" customHeight="1">
      <c r="A30" s="2"/>
      <c r="B30" s="2"/>
      <c r="C30" s="2"/>
      <c r="D30" s="11"/>
      <c r="E30" s="11"/>
      <c r="F30" s="11"/>
      <c r="G30" s="11"/>
      <c r="H30" s="11"/>
      <c r="I30" s="11"/>
      <c r="J30" s="18"/>
      <c r="K30" s="2"/>
      <c r="L30" s="2"/>
    </row>
    <row r="31" ht="15.75" customHeight="1">
      <c r="A31" s="6" t="s">
        <v>33</v>
      </c>
      <c r="B31" s="1" t="s">
        <v>34</v>
      </c>
      <c r="C31" s="2"/>
      <c r="D31" s="19" t="s">
        <v>35</v>
      </c>
      <c r="E31" s="19" t="s">
        <v>35</v>
      </c>
      <c r="F31" s="19" t="s">
        <v>35</v>
      </c>
      <c r="G31" s="19" t="s">
        <v>35</v>
      </c>
      <c r="H31" s="19" t="s">
        <v>35</v>
      </c>
      <c r="I31" s="19" t="s">
        <v>35</v>
      </c>
      <c r="J31" s="2"/>
      <c r="K31" s="2"/>
      <c r="L31" s="2"/>
    </row>
    <row r="32" ht="15.75" customHeight="1">
      <c r="A32" s="2"/>
      <c r="B32" s="1"/>
      <c r="C32" s="2"/>
      <c r="D32" s="5" t="s">
        <v>7</v>
      </c>
      <c r="E32" s="5" t="s">
        <v>7</v>
      </c>
      <c r="F32" s="5" t="s">
        <v>7</v>
      </c>
      <c r="G32" s="5" t="s">
        <v>7</v>
      </c>
      <c r="H32" s="5" t="s">
        <v>7</v>
      </c>
      <c r="I32" s="5" t="s">
        <v>7</v>
      </c>
      <c r="J32" s="2"/>
      <c r="K32" s="2"/>
      <c r="L32" s="2"/>
    </row>
    <row r="33" ht="15.75" customHeight="1">
      <c r="A33" s="2"/>
      <c r="B33" s="2"/>
      <c r="C33" s="2"/>
      <c r="D33" s="11"/>
      <c r="E33" s="11"/>
      <c r="F33" s="11"/>
      <c r="G33" s="11"/>
      <c r="H33" s="11"/>
      <c r="I33" s="11"/>
      <c r="J33" s="2"/>
      <c r="K33" s="2"/>
      <c r="L33" s="2"/>
    </row>
    <row r="34" ht="15.75" customHeight="1">
      <c r="A34" s="7">
        <v>42244.0</v>
      </c>
      <c r="B34" s="2" t="s">
        <v>36</v>
      </c>
      <c r="C34" s="2"/>
      <c r="D34" s="11">
        <v>288620.77</v>
      </c>
      <c r="E34" s="11" t="str">
        <f>$H$41</f>
        <v>#REF!</v>
      </c>
      <c r="F34" s="8" t="str">
        <f t="shared" ref="F34:F37" si="13">'[1]Investment Summary 2017-18'!F34</f>
        <v>#REF!</v>
      </c>
      <c r="G34" s="11"/>
      <c r="H34" s="11"/>
      <c r="I34" s="11"/>
      <c r="J34" s="1"/>
      <c r="K34" s="2"/>
      <c r="L34" s="2"/>
    </row>
    <row r="35" ht="15.75" customHeight="1">
      <c r="A35" s="7"/>
      <c r="B35" s="2" t="s">
        <v>37</v>
      </c>
      <c r="C35" s="2"/>
      <c r="D35" s="11" t="str">
        <f t="shared" ref="D35:E35" si="12">-'[1]Pension Funds YE 30-04-17'!$U$54</f>
        <v>#REF!</v>
      </c>
      <c r="E35" s="11" t="str">
        <f t="shared" si="12"/>
        <v>#REF!</v>
      </c>
      <c r="F35" s="8" t="str">
        <f t="shared" si="13"/>
        <v>#REF!</v>
      </c>
      <c r="G35" s="11"/>
      <c r="H35" s="11"/>
      <c r="I35" s="11"/>
      <c r="J35" s="1"/>
      <c r="K35" s="2"/>
      <c r="L35" s="2"/>
    </row>
    <row r="36" ht="15.75" customHeight="1">
      <c r="A36" s="7">
        <v>43218.0</v>
      </c>
      <c r="B36" s="2" t="s">
        <v>38</v>
      </c>
      <c r="C36" s="2"/>
      <c r="D36" s="11"/>
      <c r="E36" s="11"/>
      <c r="F36" s="11" t="str">
        <f t="shared" si="13"/>
        <v>#REF!</v>
      </c>
      <c r="G36" s="11" t="str">
        <f t="shared" ref="G36:G39" si="14">'[1]Investment Summary 2018-19'!G36</f>
        <v>#REF!</v>
      </c>
      <c r="H36" s="11" t="str">
        <f>G41</f>
        <v>#REF!</v>
      </c>
      <c r="I36" s="11"/>
      <c r="J36" s="3">
        <v>45013.0</v>
      </c>
      <c r="K36" s="2"/>
      <c r="L36" s="2"/>
    </row>
    <row r="37" ht="15.75" customHeight="1">
      <c r="A37" s="7"/>
      <c r="B37" s="2" t="s">
        <v>37</v>
      </c>
      <c r="C37" s="2"/>
      <c r="D37" s="11"/>
      <c r="E37" s="11"/>
      <c r="F37" s="11" t="str">
        <f t="shared" si="13"/>
        <v>#REF!</v>
      </c>
      <c r="G37" s="11" t="str">
        <f t="shared" si="14"/>
        <v>#REF!</v>
      </c>
      <c r="H37" s="11" t="str">
        <f t="shared" ref="H37:H39" si="15">'[1]Investment Summary 2019-20'!H37</f>
        <v>#REF!</v>
      </c>
      <c r="I37" s="11"/>
      <c r="J37" s="20"/>
      <c r="K37" s="2"/>
      <c r="L37" s="2"/>
    </row>
    <row r="38" ht="15.75" customHeight="1">
      <c r="A38" s="7">
        <v>43493.0</v>
      </c>
      <c r="B38" s="2" t="s">
        <v>38</v>
      </c>
      <c r="C38" s="2"/>
      <c r="D38" s="11"/>
      <c r="E38" s="11"/>
      <c r="F38" s="11"/>
      <c r="G38" s="11" t="str">
        <f t="shared" si="14"/>
        <v>#REF!</v>
      </c>
      <c r="H38" s="11" t="str">
        <f t="shared" si="15"/>
        <v>#REF!</v>
      </c>
      <c r="I38" s="11" t="str">
        <f>H39+H38</f>
        <v>#REF!</v>
      </c>
      <c r="J38" s="3">
        <v>45654.0</v>
      </c>
      <c r="K38" s="2"/>
      <c r="L38" s="2"/>
    </row>
    <row r="39" ht="15.75" customHeight="1">
      <c r="A39" s="7"/>
      <c r="B39" s="2" t="s">
        <v>37</v>
      </c>
      <c r="C39" s="2"/>
      <c r="D39" s="11"/>
      <c r="E39" s="11"/>
      <c r="F39" s="11"/>
      <c r="G39" s="11" t="str">
        <f t="shared" si="14"/>
        <v>#REF!</v>
      </c>
      <c r="H39" s="11" t="str">
        <f t="shared" si="15"/>
        <v>#REF!</v>
      </c>
      <c r="I39" s="11" t="str">
        <f>-'[1]Pension Funds YE 30-04-21'!V60</f>
        <v>#REF!</v>
      </c>
      <c r="J39" s="2"/>
      <c r="K39" s="2"/>
      <c r="L39" s="2"/>
    </row>
    <row r="40" ht="15.75" customHeight="1">
      <c r="A40" s="2"/>
      <c r="B40" s="2"/>
      <c r="C40" s="2"/>
      <c r="D40" s="11"/>
      <c r="E40" s="11"/>
      <c r="F40" s="11"/>
      <c r="G40" s="11"/>
      <c r="H40" s="11"/>
      <c r="I40" s="11"/>
      <c r="J40" s="2"/>
      <c r="K40" s="2"/>
      <c r="L40" s="2"/>
    </row>
    <row r="41" ht="15.75" customHeight="1">
      <c r="A41" s="2"/>
      <c r="B41" s="2"/>
      <c r="C41" s="2"/>
      <c r="D41" s="16" t="str">
        <f t="shared" ref="D41:I41" si="16">SUM(D34:D40)</f>
        <v>#REF!</v>
      </c>
      <c r="E41" s="16" t="str">
        <f t="shared" si="16"/>
        <v>#REF!</v>
      </c>
      <c r="F41" s="16" t="str">
        <f t="shared" si="16"/>
        <v>#REF!</v>
      </c>
      <c r="G41" s="16" t="str">
        <f t="shared" si="16"/>
        <v>#REF!</v>
      </c>
      <c r="H41" s="16" t="str">
        <f t="shared" si="16"/>
        <v>#REF!</v>
      </c>
      <c r="I41" s="16" t="str">
        <f t="shared" si="16"/>
        <v>#REF!</v>
      </c>
      <c r="J41" s="2"/>
      <c r="K41" s="2"/>
      <c r="L41" s="2"/>
    </row>
    <row r="42" ht="15.75" customHeight="1">
      <c r="A42" s="2"/>
      <c r="B42" s="2"/>
      <c r="C42" s="2"/>
      <c r="D42" s="11"/>
      <c r="E42" s="11"/>
      <c r="F42" s="11"/>
      <c r="G42" s="11"/>
      <c r="H42" s="11"/>
      <c r="I42" s="11"/>
      <c r="J42" s="2"/>
      <c r="K42" s="2"/>
      <c r="L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ht="15.75" customHeight="1">
      <c r="A44" s="1"/>
      <c r="B44" s="1" t="s">
        <v>39</v>
      </c>
      <c r="C44" s="2"/>
      <c r="D44" s="19"/>
      <c r="E44" s="19"/>
      <c r="F44" s="19"/>
      <c r="G44" s="19"/>
      <c r="H44" s="19"/>
      <c r="I44" s="19"/>
      <c r="J44" s="2"/>
      <c r="K44" s="2"/>
      <c r="L44" s="2"/>
    </row>
    <row r="45" ht="15.75" customHeight="1">
      <c r="A45" s="2"/>
      <c r="B45" s="1"/>
      <c r="C45" s="2"/>
      <c r="D45" s="5" t="s">
        <v>7</v>
      </c>
      <c r="E45" s="5" t="s">
        <v>7</v>
      </c>
      <c r="F45" s="5" t="s">
        <v>7</v>
      </c>
      <c r="G45" s="5" t="s">
        <v>7</v>
      </c>
      <c r="H45" s="5" t="s">
        <v>7</v>
      </c>
      <c r="I45" s="5" t="s">
        <v>7</v>
      </c>
      <c r="J45" s="2"/>
      <c r="K45" s="2"/>
      <c r="L45" s="2"/>
    </row>
    <row r="46" ht="15.75" customHeight="1">
      <c r="A46" s="7"/>
      <c r="B46" s="2"/>
      <c r="C46" s="2"/>
      <c r="D46" s="19"/>
      <c r="E46" s="19"/>
      <c r="F46" s="19"/>
      <c r="G46" s="19"/>
      <c r="H46" s="19"/>
      <c r="I46" s="19"/>
      <c r="J46" s="2"/>
      <c r="K46" s="2"/>
      <c r="L46" s="2"/>
    </row>
    <row r="47" ht="15.75" customHeight="1">
      <c r="A47" s="7"/>
      <c r="B47" s="2" t="s">
        <v>40</v>
      </c>
      <c r="C47" s="2"/>
      <c r="D47" s="21">
        <v>53.84</v>
      </c>
      <c r="E47" s="19"/>
      <c r="F47" s="11" t="str">
        <f t="shared" ref="F47:F51" si="17">'[1]Investment Summary 2017-18'!F45</f>
        <v>#REF!</v>
      </c>
      <c r="G47" s="11"/>
      <c r="H47" s="11"/>
      <c r="I47" s="11"/>
      <c r="J47" s="2"/>
      <c r="K47" s="2"/>
      <c r="L47" s="2"/>
    </row>
    <row r="48" ht="15.75" customHeight="1">
      <c r="A48" s="7"/>
      <c r="B48" s="2" t="s">
        <v>41</v>
      </c>
      <c r="C48" s="2"/>
      <c r="D48" s="21" t="str">
        <f>'[1]Pension Funds YE 30-04-17'!$I$54</f>
        <v>#REF!</v>
      </c>
      <c r="E48" s="21" t="str">
        <f>'[1]Pension Funds YE 30-04-17'!$I$54+'[1]Pension Funds YE 30-04-17'!L54-H8</f>
        <v>#REF!</v>
      </c>
      <c r="F48" s="11" t="str">
        <f t="shared" si="17"/>
        <v>#REF!</v>
      </c>
      <c r="G48" s="11" t="str">
        <f t="shared" ref="G48:G50" si="19">'[1]Investment Summary 2018-19'!G48</f>
        <v>#REF!</v>
      </c>
      <c r="H48" s="21" t="str">
        <f t="shared" ref="H48:H51" si="20">'[1]Investment Summary 2019-20'!H48</f>
        <v>#REF!</v>
      </c>
      <c r="I48" s="21" t="str">
        <f>'[1]Pension Funds YE 30-04-21'!J60</f>
        <v>#REF!</v>
      </c>
      <c r="J48" s="2"/>
      <c r="K48" s="2"/>
      <c r="L48" s="2"/>
    </row>
    <row r="49" ht="15.75" customHeight="1">
      <c r="A49" s="7"/>
      <c r="B49" s="10" t="s">
        <v>42</v>
      </c>
      <c r="C49" s="2"/>
      <c r="D49" s="11" t="str">
        <f t="shared" ref="D49:E49" si="18">'[1]Pension Funds YE 30-04-17'!$V$54</f>
        <v>#REF!</v>
      </c>
      <c r="E49" s="11" t="str">
        <f t="shared" si="18"/>
        <v>#REF!</v>
      </c>
      <c r="F49" s="11" t="str">
        <f t="shared" si="17"/>
        <v>#REF!</v>
      </c>
      <c r="G49" s="11" t="str">
        <f t="shared" si="19"/>
        <v>#REF!</v>
      </c>
      <c r="H49" s="21" t="str">
        <f t="shared" si="20"/>
        <v>#REF!</v>
      </c>
      <c r="I49" s="11" t="str">
        <f>'[1]Pension Funds YE 30-04-21'!W60</f>
        <v>#REF!</v>
      </c>
      <c r="J49" s="2"/>
      <c r="K49" s="2"/>
      <c r="L49" s="2"/>
    </row>
    <row r="50" ht="15.75" customHeight="1">
      <c r="A50" s="7"/>
      <c r="B50" s="10" t="s">
        <v>43</v>
      </c>
      <c r="C50" s="2"/>
      <c r="D50" s="11" t="str">
        <f t="shared" ref="D50:E50" si="21">'[1]Pension Funds YE 30-04-17'!$H$54</f>
        <v>#REF!</v>
      </c>
      <c r="E50" s="11" t="str">
        <f t="shared" si="21"/>
        <v>#REF!</v>
      </c>
      <c r="F50" s="11" t="str">
        <f t="shared" si="17"/>
        <v>#REF!</v>
      </c>
      <c r="G50" s="11" t="str">
        <f t="shared" si="19"/>
        <v>#REF!</v>
      </c>
      <c r="H50" s="21" t="str">
        <f t="shared" si="20"/>
        <v>#REF!</v>
      </c>
      <c r="I50" s="11" t="str">
        <f>'[1]Pension Funds YE 30-04-21'!H60</f>
        <v>#REF!</v>
      </c>
      <c r="J50" s="2"/>
      <c r="K50" s="2"/>
      <c r="L50" s="2"/>
    </row>
    <row r="51" ht="15.75" customHeight="1">
      <c r="A51" s="7"/>
      <c r="B51" s="10" t="s">
        <v>44</v>
      </c>
      <c r="C51" s="2"/>
      <c r="D51" s="11">
        <v>-77.0</v>
      </c>
      <c r="E51" s="11"/>
      <c r="F51" s="11" t="str">
        <f t="shared" si="17"/>
        <v>#REF!</v>
      </c>
      <c r="G51" s="11"/>
      <c r="H51" s="21" t="str">
        <f t="shared" si="20"/>
        <v>#REF!</v>
      </c>
      <c r="I51" s="11"/>
      <c r="J51" s="2"/>
      <c r="K51" s="2"/>
      <c r="L51" s="2"/>
    </row>
    <row r="52" ht="15.75" customHeight="1">
      <c r="A52" s="7"/>
      <c r="B52" s="22" t="s">
        <v>45</v>
      </c>
      <c r="C52" s="2"/>
      <c r="D52" s="11"/>
      <c r="E52" s="11"/>
      <c r="F52" s="11"/>
      <c r="G52" s="11"/>
      <c r="H52" s="21"/>
      <c r="I52" s="11" t="str">
        <f>'[1]Pension Funds YE 30-04-21'!I60</f>
        <v>#REF!</v>
      </c>
      <c r="J52" s="2"/>
      <c r="K52" s="2"/>
      <c r="L52" s="2"/>
    </row>
    <row r="53" ht="15.75" customHeight="1">
      <c r="A53" s="7"/>
      <c r="B53" s="22" t="s">
        <v>46</v>
      </c>
      <c r="C53" s="2"/>
      <c r="D53" s="11"/>
      <c r="E53" s="11"/>
      <c r="F53" s="11" t="str">
        <f>'[1]Investment Summary 2017-18'!F50</f>
        <v>#REF!</v>
      </c>
      <c r="G53" s="11" t="str">
        <f>'[1]Pension Funds YE 30-04-21'!H54</f>
        <v>#REF!</v>
      </c>
      <c r="H53" s="21" t="str">
        <f>'[1]Investment Summary 2019-20'!H52</f>
        <v>#REF!</v>
      </c>
      <c r="I53" s="11" t="str">
        <f>'[1]Pension Funds YE 30-04-21'!G54</f>
        <v>#REF!</v>
      </c>
      <c r="J53" s="2"/>
      <c r="K53" s="2"/>
      <c r="L53" s="2"/>
    </row>
    <row r="54" ht="15.75" customHeight="1">
      <c r="A54" s="2"/>
      <c r="B54" s="2"/>
      <c r="C54" s="2"/>
      <c r="D54" s="11"/>
      <c r="E54" s="11"/>
      <c r="F54" s="11"/>
      <c r="G54" s="11"/>
      <c r="H54" s="11"/>
      <c r="I54" s="11"/>
      <c r="J54" s="2"/>
      <c r="K54" s="2"/>
      <c r="L54" s="2"/>
    </row>
    <row r="55" ht="15.75" customHeight="1">
      <c r="A55" s="2"/>
      <c r="B55" s="2"/>
      <c r="C55" s="2"/>
      <c r="D55" s="16" t="str">
        <f t="shared" ref="D55:I55" si="22">SUM(D46:D54)</f>
        <v>#REF!</v>
      </c>
      <c r="E55" s="16" t="str">
        <f t="shared" si="22"/>
        <v>#REF!</v>
      </c>
      <c r="F55" s="16" t="str">
        <f t="shared" si="22"/>
        <v>#REF!</v>
      </c>
      <c r="G55" s="16" t="str">
        <f t="shared" si="22"/>
        <v>#REF!</v>
      </c>
      <c r="H55" s="16" t="str">
        <f t="shared" si="22"/>
        <v>#REF!</v>
      </c>
      <c r="I55" s="16" t="str">
        <f t="shared" si="22"/>
        <v>#REF!</v>
      </c>
      <c r="J55" s="2"/>
      <c r="K55" s="2"/>
      <c r="L55" s="2"/>
    </row>
    <row r="56" ht="15.75" customHeight="1">
      <c r="A56" s="2"/>
      <c r="B56" s="1" t="s">
        <v>47</v>
      </c>
      <c r="C56" s="2"/>
      <c r="D56" s="2"/>
      <c r="E56" s="2"/>
      <c r="F56" s="2"/>
      <c r="G56" s="2"/>
      <c r="H56" s="2"/>
      <c r="I56" s="2"/>
      <c r="J56" s="2"/>
      <c r="K56" s="2"/>
      <c r="L56" s="2"/>
    </row>
    <row r="57" ht="15.75" customHeight="1">
      <c r="A57" s="2"/>
      <c r="B57" s="2" t="s">
        <v>48</v>
      </c>
      <c r="C57" s="2"/>
      <c r="D57" s="2"/>
      <c r="E57" s="2"/>
      <c r="F57" s="11" t="str">
        <f>D29</f>
        <v>#REF!</v>
      </c>
      <c r="G57" s="11" t="str">
        <f t="shared" ref="G57:I57" si="23">F29</f>
        <v>#REF!</v>
      </c>
      <c r="H57" s="11" t="str">
        <f t="shared" si="23"/>
        <v>#REF!</v>
      </c>
      <c r="I57" s="11" t="str">
        <f t="shared" si="23"/>
        <v>#REF!</v>
      </c>
      <c r="J57" s="2"/>
      <c r="K57" s="2"/>
      <c r="L57" s="2"/>
    </row>
    <row r="58" ht="15.75" customHeight="1">
      <c r="A58" s="2"/>
      <c r="B58" s="2" t="s">
        <v>49</v>
      </c>
      <c r="C58" s="2"/>
      <c r="D58" s="18"/>
      <c r="E58" s="18"/>
      <c r="F58" s="11" t="str">
        <f t="shared" ref="F58:I58" si="24">F55</f>
        <v>#REF!</v>
      </c>
      <c r="G58" s="11" t="str">
        <f t="shared" si="24"/>
        <v>#REF!</v>
      </c>
      <c r="H58" s="11" t="str">
        <f t="shared" si="24"/>
        <v>#REF!</v>
      </c>
      <c r="I58" s="11" t="str">
        <f t="shared" si="24"/>
        <v>#REF!</v>
      </c>
      <c r="J58" s="2"/>
      <c r="K58" s="2"/>
      <c r="L58" s="2"/>
    </row>
    <row r="59" ht="15.75" customHeight="1">
      <c r="A59" s="2"/>
      <c r="B59" s="2"/>
      <c r="C59" s="2"/>
      <c r="D59" s="2"/>
      <c r="E59" s="2"/>
      <c r="F59" s="23" t="str">
        <f t="shared" ref="F59:I59" si="25">SUM(F57:F58)</f>
        <v>#REF!</v>
      </c>
      <c r="G59" s="23" t="str">
        <f t="shared" si="25"/>
        <v>#REF!</v>
      </c>
      <c r="H59" s="23" t="str">
        <f t="shared" si="25"/>
        <v>#REF!</v>
      </c>
      <c r="I59" s="23" t="str">
        <f t="shared" si="25"/>
        <v>#REF!</v>
      </c>
      <c r="J59" s="2"/>
      <c r="K59" s="2"/>
      <c r="L59" s="2"/>
    </row>
    <row r="60" ht="15.75" customHeight="1">
      <c r="A60" s="2"/>
      <c r="B60" s="2" t="s">
        <v>50</v>
      </c>
      <c r="C60" s="2"/>
      <c r="D60" s="2"/>
      <c r="E60" s="2"/>
      <c r="F60" s="11" t="str">
        <f t="shared" ref="F60:I60" si="26">F29</f>
        <v>#REF!</v>
      </c>
      <c r="G60" s="11" t="str">
        <f t="shared" si="26"/>
        <v>#REF!</v>
      </c>
      <c r="H60" s="11" t="str">
        <f t="shared" si="26"/>
        <v>#REF!</v>
      </c>
      <c r="I60" s="11" t="str">
        <f t="shared" si="26"/>
        <v>#REF!</v>
      </c>
      <c r="J60" s="2"/>
      <c r="K60" s="2"/>
      <c r="L60" s="2"/>
    </row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2021-12-02T15:52:07Z</dcterms:created>
  <dc:creator>Dan Lynch</dc:creator>
</cp:coreProperties>
</file>