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9Jb1xF4FeRz/9C9jSTcVpcIJ7kQ=="/>
    </ext>
  </extLst>
</workbook>
</file>

<file path=xl/sharedStrings.xml><?xml version="1.0" encoding="utf-8"?>
<sst xmlns="http://schemas.openxmlformats.org/spreadsheetml/2006/main" count="232" uniqueCount="126">
  <si>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</si>
  <si>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</si>
  <si>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</si>
  <si>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</si>
  <si>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</si>
  <si>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</si>
  <si>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</si>
  <si>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</si>
  <si>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</si>
  <si>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</si>
  <si>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</si>
  <si>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MGI 2 Pension Fund</t>
  </si>
  <si>
    <t xml:space="preserve">cash at bank </t>
  </si>
  <si>
    <t>PSTR</t>
  </si>
  <si>
    <t>00817010RJ</t>
  </si>
  <si>
    <t>MGI Future Limited Preference Share</t>
  </si>
  <si>
    <t>Y</t>
  </si>
  <si>
    <t>Principle Employer / Admin</t>
  </si>
  <si>
    <t>Pension Practitioner</t>
  </si>
  <si>
    <t>MGI Future Limited Preference Share 2</t>
  </si>
  <si>
    <t>Admin ID:</t>
  </si>
  <si>
    <t>Carlton James Real Estate Loan Note</t>
  </si>
  <si>
    <t>N</t>
  </si>
  <si>
    <t>Carlton James Real Estate Loan Note 2</t>
  </si>
  <si>
    <t>GG</t>
  </si>
  <si>
    <t>Carlton James Real Estate Loan Note 3</t>
  </si>
  <si>
    <t>Pass</t>
  </si>
  <si>
    <t>Carlton James Real Estate Loan Note 4</t>
  </si>
  <si>
    <t>Hudspiths Ltd FX Account</t>
  </si>
  <si>
    <t>Transfers in</t>
  </si>
  <si>
    <t>Hudspiths Ltd FX Account No. 2</t>
  </si>
  <si>
    <t>MGI 2 Regulated Fund</t>
  </si>
  <si>
    <t>Contributions</t>
  </si>
  <si>
    <t>Carlton James Capital Markets Fund</t>
  </si>
  <si>
    <t>Total contributions &amp; transfers:</t>
  </si>
  <si>
    <t>Carlton James Capital Markets Fund 2</t>
  </si>
  <si>
    <t>% fund split</t>
  </si>
  <si>
    <t>HJ Collection James Busby</t>
  </si>
  <si>
    <t>23/10/2019</t>
  </si>
  <si>
    <t>IN</t>
  </si>
  <si>
    <t xml:space="preserve">Transact </t>
  </si>
  <si>
    <t>20/06/2019</t>
  </si>
  <si>
    <t>Employer Contributions</t>
  </si>
  <si>
    <t>Member Contributions</t>
  </si>
  <si>
    <t>Third Party Contributions</t>
  </si>
  <si>
    <t>Relief at Source Payments</t>
  </si>
  <si>
    <t xml:space="preserve">Connected </t>
  </si>
  <si>
    <t>Transfers In</t>
  </si>
  <si>
    <t xml:space="preserve">UnConnected </t>
  </si>
  <si>
    <t>Capital Sums Borrowed</t>
  </si>
  <si>
    <t>Cash total</t>
  </si>
  <si>
    <t>Loan repayments In (Capital Only)</t>
  </si>
  <si>
    <t>Totals</t>
  </si>
  <si>
    <t>OUT</t>
  </si>
  <si>
    <t>Transfer Out</t>
  </si>
  <si>
    <t>Fees</t>
  </si>
  <si>
    <t>PCLS David Hughes</t>
  </si>
  <si>
    <t>PCLS Ty Martyn Patrick</t>
  </si>
  <si>
    <t>PCLS Jacqueline Sparrow</t>
  </si>
  <si>
    <t>PCLS Paul Henderson-Sowerby</t>
  </si>
  <si>
    <t>PCLS Elizabeth Munro</t>
  </si>
  <si>
    <t>TRANSFER in</t>
  </si>
  <si>
    <t>Lump Sum Payments</t>
  </si>
  <si>
    <t>April</t>
  </si>
  <si>
    <t>Lump Sum Death Payments</t>
  </si>
  <si>
    <t xml:space="preserve">May </t>
  </si>
  <si>
    <t>Annuity Purchase</t>
  </si>
  <si>
    <t>June</t>
  </si>
  <si>
    <t>Repayment of borrowing</t>
  </si>
  <si>
    <t>July</t>
  </si>
  <si>
    <t>Other?</t>
  </si>
  <si>
    <t>August</t>
  </si>
  <si>
    <t>Aggregate of payments</t>
  </si>
  <si>
    <t>September</t>
  </si>
  <si>
    <t>Scheme Value</t>
  </si>
  <si>
    <t>October</t>
  </si>
  <si>
    <t>November</t>
  </si>
  <si>
    <t>CARLTON JAMES CRE</t>
  </si>
  <si>
    <t>December</t>
  </si>
  <si>
    <t>January</t>
  </si>
  <si>
    <t>February</t>
  </si>
  <si>
    <t>March</t>
  </si>
  <si>
    <t>000074000MGI2PENSION</t>
  </si>
  <si>
    <t>VIR11223320013251</t>
  </si>
  <si>
    <t>GBP</t>
  </si>
  <si>
    <t>WDG</t>
  </si>
  <si>
    <t>000277534A</t>
  </si>
  <si>
    <t>19/06/2019</t>
  </si>
  <si>
    <t>DPG</t>
  </si>
  <si>
    <t>INT FIN/TRANSACT VR11223320013251 CR</t>
  </si>
  <si>
    <t>27/06/2019</t>
  </si>
  <si>
    <t>000287955A</t>
  </si>
  <si>
    <t>000287956A</t>
  </si>
  <si>
    <t>000289034A</t>
  </si>
  <si>
    <t>000289463A</t>
  </si>
  <si>
    <t>22/07/2019</t>
  </si>
  <si>
    <t>26/02/2019</t>
  </si>
  <si>
    <t>000290957A</t>
  </si>
  <si>
    <t>Transact Account Verificatatio</t>
  </si>
  <si>
    <t>30/07/2019</t>
  </si>
  <si>
    <t>000292005A</t>
  </si>
  <si>
    <t>14/08/2019</t>
  </si>
  <si>
    <t>000293894A</t>
  </si>
  <si>
    <t>TPR Fee</t>
  </si>
  <si>
    <t>16/09/2019</t>
  </si>
  <si>
    <t>000297841A</t>
  </si>
  <si>
    <t>JAN Invest IFA Fee Inv397</t>
  </si>
  <si>
    <t>16/10/2019</t>
  </si>
  <si>
    <t>15/10/2019</t>
  </si>
  <si>
    <t>000302220A</t>
  </si>
  <si>
    <t>ICO Renewal Fee</t>
  </si>
  <si>
    <t>17/10/2019</t>
  </si>
  <si>
    <t>000302479A</t>
  </si>
  <si>
    <t>AVIVA TRANSFER DAVID HUGHES</t>
  </si>
  <si>
    <t>000303079A</t>
  </si>
  <si>
    <t>000303077A</t>
  </si>
  <si>
    <t>000306785A</t>
  </si>
  <si>
    <t>CJ CRE Investor Payment</t>
  </si>
  <si>
    <t>30/01/2020</t>
  </si>
  <si>
    <t>000321408A</t>
  </si>
  <si>
    <t>000322186A</t>
  </si>
  <si>
    <t>PP Annual Admin Fee</t>
  </si>
  <si>
    <t>000323453A</t>
  </si>
  <si>
    <t>CJ CRE J Busby</t>
  </si>
  <si>
    <t>27/02/2020</t>
  </si>
  <si>
    <t>000326551A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</si>
</sst>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mm/dd/yyyy"/>
  </numFmts>
  <fonts count="10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Calibri"/>
    </font>
    <font>
      <sz val="11.0"/>
      <color rgb="FFFF0000"/>
      <name val="Calibri"/>
    </font>
    <font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readingOrder="0" shrinkToFit="0" vertical="bottom" wrapText="1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readingOrder="0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readingOrder="0" shrinkToFit="0" vertical="bottom" wrapText="1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3" numFmtId="0" xfId="0" applyAlignment="1" applyBorder="1" applyFont="1">
      <alignment horizontal="center" readingOrder="0" shrinkToFit="0" vertical="bottom" wrapText="1"/>
    </xf>
    <xf borderId="0" fillId="0" fontId="6" numFmtId="170" xfId="0" applyAlignment="1" applyFont="1" applyNumberForma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1" fillId="0" fontId="7" numFmtId="165" xfId="0" applyAlignment="1" applyBorder="1" applyFont="1" applyNumberFormat="1">
      <alignment horizontal="center" readingOrder="0" vertical="bottom"/>
    </xf>
    <xf borderId="0" fillId="0" fontId="6" numFmtId="10" xfId="0" applyAlignment="1" applyFont="1" applyNumberFormat="1">
      <alignment horizontal="center" vertical="bottom"/>
    </xf>
    <xf borderId="1" fillId="0" fontId="6" numFmtId="164" xfId="0" applyAlignment="1" applyBorder="1" applyFont="1" applyNumberFormat="1">
      <alignment horizontal="center" readingOrder="0" vertical="bottom"/>
    </xf>
    <xf borderId="1" fillId="0" fontId="6" numFmtId="167" xfId="0" applyAlignment="1" applyBorder="1" applyFont="1" applyNumberFormat="1">
      <alignment horizontal="center" readingOrder="0" vertical="bottom"/>
    </xf>
    <xf borderId="1" fillId="0" fontId="7" numFmtId="0" xfId="0" applyAlignment="1" applyBorder="1" applyFont="1">
      <alignment horizontal="center" readingOrder="0" vertical="bottom"/>
    </xf>
    <xf borderId="1" fillId="0" fontId="7" numFmtId="165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readingOrder="0" vertical="bottom"/>
    </xf>
    <xf borderId="0" fillId="0" fontId="3" numFmtId="0" xfId="0" applyAlignment="1" applyFont="1">
      <alignment horizontal="center" vertical="bottom"/>
    </xf>
    <xf borderId="1" fillId="0" fontId="4" numFmtId="0" xfId="0" applyBorder="1" applyFont="1"/>
    <xf borderId="1" fillId="0" fontId="5" numFmtId="0" xfId="0" applyAlignment="1" applyBorder="1" applyFont="1">
      <alignment horizontal="center" shrinkToFit="0" vertical="bottom" wrapText="1"/>
    </xf>
    <xf borderId="0" fillId="0" fontId="6" numFmtId="165" xfId="0" applyAlignment="1" applyFont="1" applyNumberFormat="1">
      <alignment horizontal="center" readingOrder="0" vertical="bottom"/>
    </xf>
    <xf borderId="1" fillId="0" fontId="5" numFmtId="0" xfId="0" applyAlignment="1" applyBorder="1" applyFon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9" numFmtId="0" xfId="0" applyFont="1"/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horizontal="center" readingOrder="0" shrinkToFit="0" vertical="bottom" wrapText="1"/>
    </xf>
    <xf borderId="0" fillId="0" fontId="6" numFmtId="171" xfId="0" applyAlignment="1" applyFont="1" applyNumberFormat="1">
      <alignment horizontal="center" readingOrder="0" shrinkToFit="0" vertical="bottom" wrapText="1"/>
    </xf>
    <xf borderId="0" fillId="0" fontId="6" numFmtId="164" xfId="0" applyAlignment="1" applyFont="1" applyNumberFormat="1">
      <alignment horizontal="center" readingOrder="0" shrinkToFit="0" vertical="bottom" wrapText="1"/>
    </xf>
    <xf borderId="0" fillId="0" fontId="7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2" fontId="3" numFmtId="165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8" numFmtId="4" xfId="0" applyAlignment="1" applyFont="1" applyNumberFormat="1">
      <alignment horizontal="center" vertical="bottom"/>
    </xf>
    <xf borderId="0" fillId="0" fontId="3" numFmtId="4" xfId="0" applyAlignment="1" applyFont="1" applyNumberFormat="1">
      <alignment horizontal="center" readingOrder="0" vertical="bottom"/>
    </xf>
    <xf borderId="0" fillId="0" fontId="8" numFmtId="0" xfId="0" applyAlignment="1" applyFont="1">
      <alignment readingOrder="0" shrinkToFit="0" vertical="bottom" wrapText="0"/>
    </xf>
    <xf borderId="0" fillId="0" fontId="8" numFmtId="4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horizontal="center" readingOrder="0" vertical="bottom"/>
    </xf>
    <xf borderId="0" fillId="0" fontId="8" numFmtId="0" xfId="0" applyAlignment="1" applyFont="1">
      <alignment horizontal="right" readingOrder="0" shrinkToFit="0" vertical="bottom" wrapText="0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3" numFmtId="172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4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3" numFmtId="11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8.57"/>
    <col customWidth="1" min="4" max="6" width="14.43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53364.26</v>
      </c>
      <c r="F2" s="8">
        <v>54077.02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8" t="s">
        <v>16</v>
      </c>
      <c r="E3" s="8">
        <v>265000.0</v>
      </c>
      <c r="F3" s="8">
        <v>265000.0</v>
      </c>
      <c r="G3" s="7"/>
      <c r="H3" s="14"/>
      <c r="I3" s="11"/>
      <c r="J3" s="11"/>
      <c r="K3" s="11"/>
      <c r="L3" s="12"/>
    </row>
    <row r="4" ht="15.75" customHeight="1">
      <c r="A4" s="5" t="s">
        <v>17</v>
      </c>
      <c r="B4" s="15" t="s">
        <v>18</v>
      </c>
      <c r="C4" s="13" t="s">
        <v>19</v>
      </c>
      <c r="D4" s="8" t="s">
        <v>16</v>
      </c>
      <c r="E4" s="8">
        <v>110000.0</v>
      </c>
      <c r="F4" s="8">
        <v>110000.0</v>
      </c>
      <c r="G4" s="7"/>
      <c r="H4" s="14"/>
      <c r="I4" s="11"/>
      <c r="J4" s="16"/>
      <c r="K4" s="11"/>
      <c r="L4" s="12"/>
    </row>
    <row r="5" ht="15.75" customHeight="1">
      <c r="A5" s="5" t="s">
        <v>20</v>
      </c>
      <c r="B5" s="17"/>
      <c r="C5" s="13" t="s">
        <v>21</v>
      </c>
      <c r="D5" s="8" t="s">
        <v>22</v>
      </c>
      <c r="E5" s="8">
        <v>20000.0</v>
      </c>
      <c r="F5" s="8">
        <v>20000.0</v>
      </c>
      <c r="G5" s="7"/>
      <c r="H5" s="14"/>
      <c r="I5" s="11"/>
      <c r="J5" s="11"/>
      <c r="K5" s="11"/>
      <c r="L5" s="12"/>
    </row>
    <row r="6" ht="15.75" customHeight="1">
      <c r="A6" s="5"/>
      <c r="B6" s="18"/>
      <c r="C6" s="19" t="s">
        <v>23</v>
      </c>
      <c r="D6" s="8" t="s">
        <v>22</v>
      </c>
      <c r="E6" s="8">
        <v>94777.0</v>
      </c>
      <c r="F6" s="8">
        <v>94777.0</v>
      </c>
      <c r="G6" s="7"/>
      <c r="H6" s="14"/>
      <c r="I6" s="11"/>
      <c r="J6" s="11"/>
      <c r="K6" s="11"/>
      <c r="L6" s="12"/>
    </row>
    <row r="7" ht="15.75" customHeight="1">
      <c r="A7" s="5" t="s">
        <v>24</v>
      </c>
      <c r="B7" s="20"/>
      <c r="C7" s="19" t="s">
        <v>25</v>
      </c>
      <c r="D7" s="8" t="s">
        <v>22</v>
      </c>
      <c r="E7" s="8">
        <v>87159.0</v>
      </c>
      <c r="F7" s="8">
        <v>87159.0</v>
      </c>
      <c r="G7" s="7"/>
      <c r="H7" s="14"/>
      <c r="I7" s="11"/>
      <c r="J7" s="11"/>
      <c r="K7" s="11"/>
      <c r="L7" s="12"/>
    </row>
    <row r="8" ht="15.75" customHeight="1">
      <c r="A8" s="5" t="s">
        <v>26</v>
      </c>
      <c r="B8" s="21"/>
      <c r="C8" s="19" t="s">
        <v>27</v>
      </c>
      <c r="D8" s="8" t="s">
        <v>22</v>
      </c>
      <c r="E8" s="8">
        <v>50000.0</v>
      </c>
      <c r="F8" s="8">
        <v>50000.0</v>
      </c>
      <c r="G8" s="7"/>
      <c r="H8" s="14"/>
      <c r="I8" s="11"/>
      <c r="J8" s="11"/>
      <c r="K8" s="11"/>
      <c r="L8" s="12"/>
    </row>
    <row r="9" ht="15.75" customHeight="1">
      <c r="A9" s="5"/>
      <c r="B9" s="18"/>
      <c r="C9" s="22" t="s">
        <v>28</v>
      </c>
      <c r="D9" s="8" t="s">
        <v>22</v>
      </c>
      <c r="E9" s="8">
        <v>72000.0</v>
      </c>
      <c r="F9" s="8">
        <v>72000.0</v>
      </c>
      <c r="G9" s="7"/>
      <c r="H9" s="14"/>
      <c r="I9" s="11"/>
      <c r="J9" s="11"/>
      <c r="K9" s="11"/>
      <c r="L9" s="12"/>
    </row>
    <row r="10" ht="15.75" customHeight="1">
      <c r="A10" s="5" t="s">
        <v>29</v>
      </c>
      <c r="B10" s="18"/>
      <c r="C10" s="22" t="s">
        <v>30</v>
      </c>
      <c r="D10" s="8" t="s">
        <v>22</v>
      </c>
      <c r="E10" s="8">
        <v>62000.0</v>
      </c>
      <c r="F10" s="8">
        <v>62000.0</v>
      </c>
      <c r="G10" s="7"/>
      <c r="H10" s="14"/>
      <c r="I10" s="11"/>
      <c r="J10" s="11"/>
      <c r="K10" s="11"/>
      <c r="L10" s="12"/>
    </row>
    <row r="11" ht="15.75" customHeight="1">
      <c r="A11" s="5" t="s">
        <v>29</v>
      </c>
      <c r="B11" s="23"/>
      <c r="C11" s="22" t="s">
        <v>31</v>
      </c>
      <c r="D11" s="8" t="s">
        <v>22</v>
      </c>
      <c r="E11" s="8">
        <v>78036.0</v>
      </c>
      <c r="F11" s="8">
        <v>78036.0</v>
      </c>
      <c r="G11" s="7"/>
      <c r="H11" s="14"/>
      <c r="I11" s="11"/>
      <c r="J11" s="11"/>
      <c r="K11" s="11"/>
      <c r="L11" s="12"/>
    </row>
    <row r="12" ht="15.75" customHeight="1">
      <c r="A12" s="5" t="s">
        <v>32</v>
      </c>
      <c r="B12" s="23"/>
      <c r="C12" s="22" t="s">
        <v>33</v>
      </c>
      <c r="D12" s="8" t="s">
        <v>22</v>
      </c>
      <c r="E12" s="8">
        <v>80000.0</v>
      </c>
      <c r="F12" s="8">
        <v>80000.0</v>
      </c>
      <c r="G12" s="7"/>
      <c r="H12" s="14"/>
      <c r="I12" s="11"/>
      <c r="J12" s="11"/>
      <c r="K12" s="11"/>
      <c r="L12" s="12"/>
    </row>
    <row r="13" ht="15.75" customHeight="1">
      <c r="A13" s="24" t="s">
        <v>34</v>
      </c>
      <c r="B13" s="18"/>
      <c r="C13" s="19" t="s">
        <v>35</v>
      </c>
      <c r="D13" s="8" t="s">
        <v>22</v>
      </c>
      <c r="E13" s="25">
        <v>202000.0</v>
      </c>
      <c r="F13" s="25">
        <v>202000.0</v>
      </c>
      <c r="G13" s="7"/>
      <c r="H13" s="11"/>
      <c r="I13" s="11"/>
      <c r="J13" s="11"/>
      <c r="K13" s="11"/>
      <c r="L13" s="12"/>
    </row>
    <row r="14" ht="15.75" customHeight="1">
      <c r="A14" s="5" t="s">
        <v>36</v>
      </c>
      <c r="B14" s="26"/>
      <c r="C14" s="27" t="s">
        <v>37</v>
      </c>
      <c r="D14" s="8" t="s">
        <v>22</v>
      </c>
      <c r="E14" s="8">
        <v>10000.0</v>
      </c>
      <c r="F14" s="8">
        <v>0.0</v>
      </c>
      <c r="G14" s="8">
        <v>10000.0</v>
      </c>
      <c r="H14" s="28" t="s">
        <v>38</v>
      </c>
      <c r="I14" s="11"/>
      <c r="J14" s="11"/>
      <c r="K14" s="11"/>
      <c r="L14" s="12"/>
    </row>
    <row r="15" ht="15.75" customHeight="1">
      <c r="A15" s="5" t="s">
        <v>39</v>
      </c>
      <c r="B15" s="18"/>
      <c r="C15" s="29" t="s">
        <v>40</v>
      </c>
      <c r="D15" s="25" t="s">
        <v>22</v>
      </c>
      <c r="E15" s="25">
        <v>0.0</v>
      </c>
      <c r="F15" s="30">
        <v>77907.34</v>
      </c>
      <c r="G15" s="25">
        <v>77939.58</v>
      </c>
      <c r="H15" s="31" t="s">
        <v>41</v>
      </c>
      <c r="I15" s="11"/>
      <c r="J15" s="11"/>
      <c r="K15" s="11"/>
      <c r="L15" s="12"/>
    </row>
    <row r="16" ht="15.75" customHeight="1">
      <c r="A16" s="32" t="s">
        <v>42</v>
      </c>
      <c r="B16" s="18">
        <v>0.0</v>
      </c>
      <c r="C16" s="33"/>
      <c r="D16" s="33"/>
      <c r="E16" s="33"/>
      <c r="F16" s="33"/>
      <c r="G16" s="33"/>
      <c r="H16" s="33"/>
      <c r="I16" s="33"/>
      <c r="J16" s="33"/>
      <c r="K16" s="33"/>
      <c r="L16" s="12"/>
    </row>
    <row r="17" ht="15.75" customHeight="1">
      <c r="A17" s="32" t="s">
        <v>43</v>
      </c>
      <c r="B17" s="18">
        <v>0.0</v>
      </c>
      <c r="C17" s="33"/>
      <c r="D17" s="33"/>
      <c r="E17" s="33"/>
      <c r="F17" s="33"/>
      <c r="G17" s="33"/>
      <c r="H17" s="33"/>
      <c r="I17" s="33"/>
      <c r="J17" s="33"/>
      <c r="K17" s="33"/>
      <c r="L17" s="12"/>
    </row>
    <row r="18" ht="15.75" customHeight="1">
      <c r="A18" s="32" t="s">
        <v>44</v>
      </c>
      <c r="B18" s="18">
        <v>0.0</v>
      </c>
      <c r="C18" s="33"/>
      <c r="D18" s="33"/>
      <c r="E18" s="33"/>
      <c r="F18" s="33"/>
      <c r="G18" s="33"/>
      <c r="H18" s="33"/>
      <c r="I18" s="33"/>
      <c r="J18" s="33"/>
      <c r="K18" s="33"/>
      <c r="L18" s="12"/>
    </row>
    <row r="19" ht="15.75" customHeight="1">
      <c r="A19" s="32" t="s">
        <v>45</v>
      </c>
      <c r="B19" s="18">
        <v>0.0</v>
      </c>
      <c r="C19" s="34" t="s">
        <v>46</v>
      </c>
      <c r="D19" s="7"/>
      <c r="E19" s="7">
        <f t="shared" ref="E19:F19" si="1">E3+E4</f>
        <v>375000</v>
      </c>
      <c r="F19" s="7">
        <f t="shared" si="1"/>
        <v>375000</v>
      </c>
      <c r="G19" s="7" t="str">
        <f>G10</f>
        <v/>
      </c>
      <c r="H19" s="7"/>
      <c r="I19" s="7" t="str">
        <f>I10</f>
        <v/>
      </c>
      <c r="J19" s="7"/>
      <c r="K19" s="7" t="str">
        <f>K10</f>
        <v/>
      </c>
      <c r="L19" s="12"/>
    </row>
    <row r="20" ht="15.75" customHeight="1">
      <c r="A20" s="32" t="s">
        <v>47</v>
      </c>
      <c r="B20" s="35">
        <f>J38</f>
        <v>16715.87</v>
      </c>
      <c r="C20" s="34" t="s">
        <v>48</v>
      </c>
      <c r="D20" s="7"/>
      <c r="E20" s="7">
        <f t="shared" ref="E20:F20" si="2">sum(E5:E15)</f>
        <v>755972</v>
      </c>
      <c r="F20" s="7">
        <f t="shared" si="2"/>
        <v>823879.34</v>
      </c>
      <c r="G20" s="7" t="str">
        <f>G13</f>
        <v/>
      </c>
      <c r="H20" s="7"/>
      <c r="I20" s="7" t="str">
        <f>I13</f>
        <v/>
      </c>
      <c r="J20" s="7"/>
      <c r="K20" s="7" t="str">
        <f>K13</f>
        <v/>
      </c>
      <c r="L20" s="12"/>
    </row>
    <row r="21" ht="15.75" customHeight="1">
      <c r="A21" s="32" t="s">
        <v>49</v>
      </c>
      <c r="B21" s="18">
        <v>0.0</v>
      </c>
      <c r="C21" s="36" t="s">
        <v>50</v>
      </c>
      <c r="D21" s="7" t="str">
        <f t="shared" ref="D21:G21" si="3">D2</f>
        <v/>
      </c>
      <c r="E21" s="7">
        <f t="shared" si="3"/>
        <v>53364.26</v>
      </c>
      <c r="F21" s="7">
        <f t="shared" si="3"/>
        <v>54077.02</v>
      </c>
      <c r="G21" s="7" t="str">
        <f t="shared" si="3"/>
        <v/>
      </c>
      <c r="H21" s="7"/>
      <c r="I21" s="7" t="str">
        <f>I2</f>
        <v/>
      </c>
      <c r="J21" s="7"/>
      <c r="K21" s="7" t="str">
        <f>K2</f>
        <v/>
      </c>
      <c r="L21" s="12"/>
    </row>
    <row r="22" ht="15.75" customHeight="1">
      <c r="A22" s="32" t="s">
        <v>51</v>
      </c>
      <c r="B22" s="35">
        <v>0.0</v>
      </c>
      <c r="C22" s="36" t="s">
        <v>52</v>
      </c>
      <c r="D22" s="7">
        <f t="shared" ref="D22:G22" si="4">SUM(D19:D21)</f>
        <v>0</v>
      </c>
      <c r="E22" s="7">
        <f t="shared" si="4"/>
        <v>1184336.26</v>
      </c>
      <c r="F22" s="7">
        <f t="shared" si="4"/>
        <v>1252956.36</v>
      </c>
      <c r="G22" s="7">
        <f t="shared" si="4"/>
        <v>0</v>
      </c>
      <c r="H22" s="7"/>
      <c r="I22" s="7">
        <f>SUM(I19:I21)</f>
        <v>0</v>
      </c>
      <c r="J22" s="7"/>
      <c r="K22" s="7">
        <f>SUM(K19:K20)</f>
        <v>0</v>
      </c>
      <c r="L22" s="12"/>
    </row>
    <row r="23" ht="15.75" customHeight="1">
      <c r="A23" s="5" t="s">
        <v>53</v>
      </c>
      <c r="B23" s="18"/>
      <c r="C23" s="12"/>
      <c r="D23" s="12"/>
      <c r="E23" s="12"/>
      <c r="F23" s="12"/>
      <c r="G23" s="12"/>
      <c r="H23" s="12"/>
      <c r="I23" s="12"/>
      <c r="J23" s="37"/>
      <c r="K23" s="12"/>
      <c r="L23" s="38"/>
      <c r="M23" s="39"/>
    </row>
    <row r="24" ht="15.75" customHeight="1">
      <c r="A24" s="32" t="s">
        <v>54</v>
      </c>
      <c r="B24" s="18">
        <v>0.0</v>
      </c>
      <c r="C24" s="12"/>
      <c r="D24" s="40" t="s">
        <v>55</v>
      </c>
      <c r="E24" s="41" t="s">
        <v>56</v>
      </c>
      <c r="F24" s="42" t="s">
        <v>57</v>
      </c>
      <c r="G24" s="43" t="s">
        <v>58</v>
      </c>
      <c r="H24" s="44" t="s">
        <v>59</v>
      </c>
      <c r="I24" s="42" t="s">
        <v>60</v>
      </c>
      <c r="J24" s="45" t="s">
        <v>61</v>
      </c>
      <c r="K24" s="46"/>
    </row>
    <row r="25" ht="15.75" customHeight="1">
      <c r="A25" s="32" t="s">
        <v>62</v>
      </c>
      <c r="B25" s="47">
        <f>E38+F38+G38+H38+I38</f>
        <v>99974.11</v>
      </c>
      <c r="C25" s="12" t="s">
        <v>63</v>
      </c>
      <c r="D25" s="48"/>
      <c r="E25" s="49">
        <v>10000.0</v>
      </c>
      <c r="F25" s="48"/>
      <c r="G25" s="48"/>
      <c r="H25" s="48"/>
      <c r="I25" s="38"/>
      <c r="J25" s="50"/>
      <c r="K25" s="12"/>
    </row>
    <row r="26" ht="15.75" customHeight="1">
      <c r="A26" s="32" t="s">
        <v>64</v>
      </c>
      <c r="B26" s="18">
        <v>0.0</v>
      </c>
      <c r="C26" s="12" t="s">
        <v>65</v>
      </c>
      <c r="D26" s="48"/>
      <c r="E26" s="48"/>
      <c r="F26" s="48"/>
      <c r="G26" s="48"/>
      <c r="H26" s="48"/>
      <c r="I26" s="38"/>
      <c r="J26" s="50"/>
      <c r="K26" s="38"/>
    </row>
    <row r="27" ht="15.75" customHeight="1">
      <c r="A27" s="32" t="s">
        <v>66</v>
      </c>
      <c r="B27" s="18">
        <v>0.0</v>
      </c>
      <c r="C27" s="12" t="s">
        <v>67</v>
      </c>
      <c r="D27" s="48"/>
      <c r="E27" s="48"/>
      <c r="F27" s="49">
        <v>40260.28</v>
      </c>
      <c r="G27" s="49">
        <v>9359.82</v>
      </c>
      <c r="H27" s="48"/>
      <c r="I27" s="38"/>
      <c r="J27" s="51"/>
      <c r="K27" s="12"/>
    </row>
    <row r="28" ht="15.75" customHeight="1">
      <c r="A28" s="32" t="s">
        <v>68</v>
      </c>
      <c r="B28" s="18">
        <v>0.0</v>
      </c>
      <c r="C28" s="12" t="s">
        <v>69</v>
      </c>
      <c r="D28" s="12"/>
      <c r="E28" s="49">
        <v>10000.0</v>
      </c>
      <c r="F28" s="48"/>
      <c r="G28" s="48"/>
      <c r="H28" s="49">
        <v>9130.0</v>
      </c>
      <c r="I28" s="49">
        <v>8034.48</v>
      </c>
      <c r="J28" s="12"/>
      <c r="K28" s="12"/>
      <c r="L28" s="52"/>
      <c r="M28" s="53"/>
    </row>
    <row r="29" ht="15.75" customHeight="1">
      <c r="A29" s="32" t="s">
        <v>70</v>
      </c>
      <c r="B29" s="18">
        <f>D38</f>
        <v>8477.37</v>
      </c>
      <c r="C29" s="12" t="s">
        <v>71</v>
      </c>
      <c r="D29" s="49">
        <v>29.0</v>
      </c>
      <c r="E29" s="48"/>
      <c r="F29" s="48"/>
      <c r="G29" s="48"/>
      <c r="H29" s="48"/>
      <c r="I29" s="48"/>
      <c r="J29" s="12"/>
      <c r="K29" s="12"/>
      <c r="L29" s="12"/>
    </row>
    <row r="30" ht="15.75" customHeight="1">
      <c r="A30" s="12" t="s">
        <v>72</v>
      </c>
      <c r="B30" s="18">
        <f>SUM(B16:B29)</f>
        <v>125167.35</v>
      </c>
      <c r="C30" s="12" t="s">
        <v>73</v>
      </c>
      <c r="D30" s="49">
        <v>3567.37</v>
      </c>
      <c r="E30" s="48"/>
      <c r="F30" s="48"/>
      <c r="G30" s="48"/>
      <c r="H30" s="48"/>
      <c r="I30" s="48"/>
      <c r="J30" s="12"/>
      <c r="K30" s="12"/>
      <c r="L30" s="12"/>
    </row>
    <row r="31" ht="15.75" customHeight="1">
      <c r="A31" s="12" t="s">
        <v>74</v>
      </c>
      <c r="B31" s="18">
        <f>E22</f>
        <v>1184336.26</v>
      </c>
      <c r="C31" s="12" t="s">
        <v>75</v>
      </c>
      <c r="D31" s="49">
        <v>40.0</v>
      </c>
      <c r="E31" s="49">
        <v>7000.0</v>
      </c>
      <c r="F31" s="48"/>
      <c r="G31" s="48"/>
      <c r="H31" s="48"/>
      <c r="I31" s="48"/>
      <c r="J31" s="54">
        <v>16715.87</v>
      </c>
      <c r="K31" s="12"/>
      <c r="L31" s="12"/>
    </row>
    <row r="32" ht="15.75" customHeight="1">
      <c r="A32" s="12"/>
      <c r="B32" s="12"/>
      <c r="C32" s="12" t="s">
        <v>76</v>
      </c>
      <c r="D32" s="48"/>
      <c r="E32" s="48"/>
      <c r="F32" s="48"/>
      <c r="G32" s="48"/>
      <c r="H32" s="48"/>
      <c r="I32" s="48"/>
      <c r="J32" s="12"/>
      <c r="K32" s="12"/>
      <c r="L32" s="12"/>
    </row>
    <row r="33" ht="15.75" customHeight="1">
      <c r="A33" s="52" t="s">
        <v>77</v>
      </c>
      <c r="B33" s="53">
        <v>22826.77</v>
      </c>
      <c r="C33" s="12" t="s">
        <v>78</v>
      </c>
      <c r="D33" s="48"/>
      <c r="E33" s="48"/>
      <c r="F33" s="48"/>
      <c r="G33" s="48"/>
      <c r="H33" s="48"/>
      <c r="I33" s="48"/>
      <c r="J33" s="12"/>
      <c r="K33" s="12"/>
      <c r="L33" s="12"/>
    </row>
    <row r="34" ht="15.75" customHeight="1">
      <c r="A34" s="52"/>
      <c r="B34" s="53"/>
      <c r="C34" s="12" t="s">
        <v>79</v>
      </c>
      <c r="D34" s="49">
        <v>1.0</v>
      </c>
      <c r="E34" s="49">
        <v>6189.53</v>
      </c>
      <c r="F34" s="48"/>
      <c r="G34" s="48"/>
      <c r="H34" s="48"/>
      <c r="I34" s="48"/>
      <c r="J34" s="12"/>
      <c r="K34" s="12"/>
      <c r="L34" s="12"/>
    </row>
    <row r="35" ht="15.75" customHeight="1">
      <c r="C35" s="12" t="s">
        <v>80</v>
      </c>
      <c r="D35" s="49">
        <v>4840.0</v>
      </c>
      <c r="E35" s="48"/>
      <c r="F35" s="48"/>
      <c r="G35" s="48"/>
      <c r="H35" s="48"/>
      <c r="I35" s="48"/>
      <c r="J35" s="12"/>
      <c r="K35" s="12"/>
      <c r="L35" s="12"/>
    </row>
    <row r="36" ht="15.75" customHeight="1">
      <c r="A36" s="52"/>
      <c r="B36" s="55"/>
      <c r="C36" s="12" t="s">
        <v>81</v>
      </c>
      <c r="D36" s="48"/>
      <c r="E36" s="48"/>
      <c r="F36" s="48"/>
      <c r="G36" s="48"/>
      <c r="H36" s="48"/>
      <c r="I36" s="48"/>
      <c r="J36" s="12"/>
      <c r="K36" s="12"/>
      <c r="L36" s="12"/>
    </row>
    <row r="37" ht="15.75" customHeight="1">
      <c r="C37" s="12" t="s">
        <v>63</v>
      </c>
      <c r="D37" s="48"/>
      <c r="E37" s="48"/>
      <c r="F37" s="48"/>
      <c r="G37" s="48"/>
      <c r="H37" s="48"/>
      <c r="I37" s="48"/>
      <c r="J37" s="12"/>
      <c r="K37" s="12"/>
      <c r="L37" s="12"/>
    </row>
    <row r="38" ht="15.75" customHeight="1">
      <c r="A38" s="12"/>
      <c r="B38" s="12"/>
      <c r="C38" s="12"/>
      <c r="D38" s="56">
        <f t="shared" ref="D38:J38" si="5">SUM(D25:D37)</f>
        <v>8477.37</v>
      </c>
      <c r="E38" s="56">
        <f t="shared" si="5"/>
        <v>33189.53</v>
      </c>
      <c r="F38" s="56">
        <f t="shared" si="5"/>
        <v>40260.28</v>
      </c>
      <c r="G38" s="56">
        <f t="shared" si="5"/>
        <v>9359.82</v>
      </c>
      <c r="H38" s="56">
        <f t="shared" si="5"/>
        <v>9130</v>
      </c>
      <c r="I38" s="56">
        <f t="shared" si="5"/>
        <v>8034.48</v>
      </c>
      <c r="J38" s="56">
        <f t="shared" si="5"/>
        <v>16715.87</v>
      </c>
      <c r="K38" s="56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57"/>
      <c r="B47" s="57"/>
      <c r="C47" s="12"/>
      <c r="D47" s="12"/>
      <c r="E47" s="12"/>
      <c r="F47" s="12"/>
      <c r="G47" s="12"/>
      <c r="H47" s="12"/>
      <c r="I47" s="12"/>
      <c r="J47" s="12"/>
      <c r="K47" s="12"/>
      <c r="L47" s="57"/>
    </row>
    <row r="48" ht="15.75" customHeight="1">
      <c r="A48" s="57"/>
      <c r="B48" s="57"/>
      <c r="C48" s="12"/>
      <c r="D48" s="12"/>
      <c r="E48" s="12"/>
      <c r="F48" s="12"/>
      <c r="G48" s="12"/>
      <c r="H48" s="12"/>
      <c r="I48" s="12"/>
      <c r="J48" s="12"/>
      <c r="K48" s="12"/>
      <c r="L48" s="57"/>
    </row>
    <row r="49" ht="15.75" customHeight="1">
      <c r="A49" s="57"/>
      <c r="B49" s="57"/>
      <c r="C49" s="12"/>
      <c r="D49" s="12"/>
      <c r="E49" s="12"/>
      <c r="F49" s="12"/>
      <c r="G49" s="12"/>
      <c r="H49" s="12"/>
      <c r="I49" s="12"/>
      <c r="J49" s="12"/>
      <c r="K49" s="12"/>
      <c r="L49" s="57"/>
    </row>
    <row r="50" ht="15.75" customHeight="1">
      <c r="A50" s="57"/>
      <c r="B50" s="57"/>
      <c r="C50" s="12"/>
      <c r="D50" s="12"/>
      <c r="E50" s="12"/>
      <c r="F50" s="12"/>
      <c r="G50" s="12"/>
      <c r="H50" s="12"/>
      <c r="I50" s="12"/>
      <c r="J50" s="12"/>
      <c r="K50" s="12"/>
      <c r="L50" s="57"/>
    </row>
    <row r="51" ht="15.75" customHeight="1">
      <c r="A51" s="57"/>
      <c r="B51" s="57"/>
      <c r="C51" s="12"/>
      <c r="D51" s="12"/>
      <c r="E51" s="12"/>
      <c r="F51" s="12"/>
      <c r="G51" s="12"/>
      <c r="H51" s="12"/>
      <c r="I51" s="12"/>
      <c r="J51" s="12"/>
      <c r="K51" s="12"/>
      <c r="L51" s="57"/>
    </row>
    <row r="52" ht="15.75" customHeight="1">
      <c r="A52" s="57"/>
      <c r="B52" s="57"/>
      <c r="C52" s="12"/>
      <c r="D52" s="12"/>
      <c r="E52" s="12"/>
      <c r="F52" s="12"/>
      <c r="G52" s="12"/>
      <c r="H52" s="12"/>
      <c r="I52" s="12"/>
      <c r="J52" s="12"/>
      <c r="K52" s="12"/>
      <c r="L52" s="57"/>
    </row>
    <row r="53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ht="15.75" customHeight="1">
      <c r="C64" s="57"/>
      <c r="D64" s="57"/>
      <c r="E64" s="57"/>
      <c r="F64" s="57"/>
      <c r="G64" s="57"/>
      <c r="H64" s="57"/>
      <c r="I64" s="57"/>
      <c r="J64" s="57"/>
      <c r="K64" s="57"/>
    </row>
    <row r="65" ht="15.75" customHeight="1">
      <c r="C65" s="57"/>
      <c r="D65" s="57"/>
      <c r="E65" s="57"/>
      <c r="F65" s="57"/>
      <c r="G65" s="57"/>
      <c r="H65" s="57"/>
      <c r="I65" s="57"/>
      <c r="J65" s="57"/>
      <c r="K65" s="57"/>
    </row>
    <row r="66" ht="15.75" customHeight="1">
      <c r="C66" s="57"/>
      <c r="D66" s="57"/>
      <c r="E66" s="57"/>
      <c r="F66" s="57"/>
      <c r="G66" s="57"/>
      <c r="H66" s="57"/>
      <c r="I66" s="57"/>
      <c r="J66" s="57"/>
      <c r="K66" s="57"/>
    </row>
    <row r="67" ht="15.75" customHeight="1">
      <c r="C67" s="57"/>
      <c r="D67" s="57"/>
      <c r="E67" s="57"/>
      <c r="F67" s="57"/>
      <c r="G67" s="57"/>
      <c r="H67" s="57"/>
      <c r="I67" s="57"/>
      <c r="J67" s="57"/>
      <c r="K67" s="57"/>
    </row>
    <row r="68" ht="15.75" customHeight="1">
      <c r="C68" s="57"/>
      <c r="D68" s="57"/>
      <c r="E68" s="57"/>
      <c r="F68" s="57"/>
      <c r="G68" s="57"/>
      <c r="H68" s="57"/>
      <c r="I68" s="57"/>
      <c r="J68" s="57"/>
      <c r="K68" s="57"/>
    </row>
    <row r="69" ht="15.75" customHeight="1">
      <c r="C69" s="57"/>
      <c r="D69" s="57"/>
      <c r="E69" s="57"/>
      <c r="F69" s="57"/>
      <c r="G69" s="57"/>
      <c r="H69" s="57"/>
      <c r="I69" s="57"/>
      <c r="J69" s="57"/>
      <c r="K69" s="57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7.57"/>
  </cols>
  <sheetData>
    <row r="1">
      <c r="A1" s="58">
        <v>43589.0</v>
      </c>
      <c r="B1" s="58">
        <v>43986.0</v>
      </c>
      <c r="C1" s="59" t="s">
        <v>82</v>
      </c>
      <c r="D1" s="59" t="s">
        <v>83</v>
      </c>
      <c r="E1" s="59" t="s">
        <v>84</v>
      </c>
      <c r="F1" s="60">
        <v>54077.02</v>
      </c>
      <c r="G1" s="58">
        <v>43803.0</v>
      </c>
      <c r="H1" s="58">
        <v>43681.0</v>
      </c>
      <c r="I1" s="59" t="s">
        <v>85</v>
      </c>
      <c r="J1" s="59" t="s">
        <v>86</v>
      </c>
      <c r="K1" s="59" t="s">
        <v>56</v>
      </c>
      <c r="L1" s="60">
        <v>-10000.0</v>
      </c>
      <c r="M1" s="60">
        <v>44077.02</v>
      </c>
      <c r="N1" s="61"/>
      <c r="O1" s="62" t="b">
        <v>1</v>
      </c>
      <c r="P1" s="60">
        <v>53364.26</v>
      </c>
      <c r="Q1" s="61"/>
    </row>
    <row r="2">
      <c r="A2" s="58">
        <v>43589.0</v>
      </c>
      <c r="B2" s="58">
        <v>43986.0</v>
      </c>
      <c r="C2" s="59" t="s">
        <v>82</v>
      </c>
      <c r="D2" s="59" t="s">
        <v>83</v>
      </c>
      <c r="E2" s="59" t="s">
        <v>84</v>
      </c>
      <c r="F2" s="60">
        <v>54077.02</v>
      </c>
      <c r="G2" s="63" t="s">
        <v>87</v>
      </c>
      <c r="H2" s="63" t="s">
        <v>41</v>
      </c>
      <c r="I2" s="59" t="s">
        <v>88</v>
      </c>
      <c r="J2" s="64">
        <v>6.21E8</v>
      </c>
      <c r="K2" s="59" t="s">
        <v>89</v>
      </c>
      <c r="L2" s="60">
        <v>77939.58</v>
      </c>
      <c r="M2" s="60">
        <v>122016.6</v>
      </c>
      <c r="N2" s="61"/>
      <c r="O2" s="62" t="b">
        <v>1</v>
      </c>
      <c r="P2" s="60">
        <v>53364.26</v>
      </c>
      <c r="Q2" s="61"/>
    </row>
    <row r="3">
      <c r="A3" s="58">
        <v>43589.0</v>
      </c>
      <c r="B3" s="58">
        <v>43986.0</v>
      </c>
      <c r="C3" s="59" t="s">
        <v>82</v>
      </c>
      <c r="D3" s="59" t="s">
        <v>83</v>
      </c>
      <c r="E3" s="59" t="s">
        <v>84</v>
      </c>
      <c r="F3" s="60">
        <v>54077.02</v>
      </c>
      <c r="G3" s="63" t="s">
        <v>90</v>
      </c>
      <c r="H3" s="63" t="s">
        <v>90</v>
      </c>
      <c r="I3" s="59" t="s">
        <v>85</v>
      </c>
      <c r="J3" s="59" t="s">
        <v>91</v>
      </c>
      <c r="K3" s="59" t="s">
        <v>57</v>
      </c>
      <c r="L3" s="60">
        <v>-40260.28</v>
      </c>
      <c r="M3" s="60">
        <v>81756.32</v>
      </c>
      <c r="N3" s="61"/>
      <c r="O3" s="62" t="b">
        <v>1</v>
      </c>
      <c r="P3" s="60">
        <v>53364.26</v>
      </c>
      <c r="Q3" s="61"/>
    </row>
    <row r="4">
      <c r="A4" s="58">
        <v>43589.0</v>
      </c>
      <c r="B4" s="58">
        <v>43986.0</v>
      </c>
      <c r="C4" s="59" t="s">
        <v>82</v>
      </c>
      <c r="D4" s="59" t="s">
        <v>83</v>
      </c>
      <c r="E4" s="59" t="s">
        <v>84</v>
      </c>
      <c r="F4" s="60">
        <v>54077.02</v>
      </c>
      <c r="G4" s="63" t="s">
        <v>90</v>
      </c>
      <c r="H4" s="63" t="s">
        <v>90</v>
      </c>
      <c r="I4" s="59" t="s">
        <v>85</v>
      </c>
      <c r="J4" s="59" t="s">
        <v>92</v>
      </c>
      <c r="K4" s="59" t="s">
        <v>58</v>
      </c>
      <c r="L4" s="60">
        <v>-9359.82</v>
      </c>
      <c r="M4" s="60">
        <v>72396.5</v>
      </c>
      <c r="N4" s="61"/>
      <c r="O4" s="62" t="b">
        <v>1</v>
      </c>
      <c r="P4" s="60">
        <v>53364.26</v>
      </c>
      <c r="Q4" s="61"/>
    </row>
    <row r="5">
      <c r="A5" s="58">
        <v>43589.0</v>
      </c>
      <c r="B5" s="58">
        <v>43986.0</v>
      </c>
      <c r="C5" s="59" t="s">
        <v>82</v>
      </c>
      <c r="D5" s="59" t="s">
        <v>83</v>
      </c>
      <c r="E5" s="59" t="s">
        <v>84</v>
      </c>
      <c r="F5" s="60">
        <v>54077.02</v>
      </c>
      <c r="G5" s="58">
        <v>43592.0</v>
      </c>
      <c r="H5" s="58">
        <v>43592.0</v>
      </c>
      <c r="I5" s="59" t="s">
        <v>85</v>
      </c>
      <c r="J5" s="59" t="s">
        <v>93</v>
      </c>
      <c r="K5" s="59" t="s">
        <v>56</v>
      </c>
      <c r="L5" s="60">
        <v>-10000.0</v>
      </c>
      <c r="M5" s="60">
        <v>62396.5</v>
      </c>
      <c r="N5" s="61"/>
      <c r="O5" s="62" t="b">
        <v>1</v>
      </c>
      <c r="P5" s="60">
        <v>53364.26</v>
      </c>
      <c r="Q5" s="61"/>
    </row>
    <row r="6">
      <c r="A6" s="58">
        <v>43589.0</v>
      </c>
      <c r="B6" s="58">
        <v>43986.0</v>
      </c>
      <c r="C6" s="59" t="s">
        <v>82</v>
      </c>
      <c r="D6" s="59" t="s">
        <v>83</v>
      </c>
      <c r="E6" s="59" t="s">
        <v>84</v>
      </c>
      <c r="F6" s="60">
        <v>54077.02</v>
      </c>
      <c r="G6" s="58">
        <v>43745.0</v>
      </c>
      <c r="H6" s="58">
        <v>43715.0</v>
      </c>
      <c r="I6" s="59" t="s">
        <v>85</v>
      </c>
      <c r="J6" s="59" t="s">
        <v>94</v>
      </c>
      <c r="K6" s="59" t="s">
        <v>60</v>
      </c>
      <c r="L6" s="60">
        <v>-8034.48</v>
      </c>
      <c r="M6" s="60">
        <v>54362.02</v>
      </c>
      <c r="N6" s="61"/>
      <c r="O6" s="62" t="b">
        <v>1</v>
      </c>
      <c r="P6" s="60">
        <v>53364.26</v>
      </c>
      <c r="Q6" s="61"/>
    </row>
    <row r="7">
      <c r="A7" s="58">
        <v>43589.0</v>
      </c>
      <c r="B7" s="58">
        <v>43986.0</v>
      </c>
      <c r="C7" s="59" t="s">
        <v>82</v>
      </c>
      <c r="D7" s="59" t="s">
        <v>83</v>
      </c>
      <c r="E7" s="59" t="s">
        <v>84</v>
      </c>
      <c r="F7" s="60">
        <v>54077.02</v>
      </c>
      <c r="G7" s="63" t="s">
        <v>95</v>
      </c>
      <c r="H7" s="63" t="s">
        <v>96</v>
      </c>
      <c r="I7" s="59" t="s">
        <v>85</v>
      </c>
      <c r="J7" s="59" t="s">
        <v>97</v>
      </c>
      <c r="K7" s="59" t="s">
        <v>98</v>
      </c>
      <c r="L7" s="63">
        <v>-1.0</v>
      </c>
      <c r="M7" s="60">
        <v>54361.02</v>
      </c>
      <c r="N7" s="61"/>
      <c r="O7" s="62" t="b">
        <v>1</v>
      </c>
      <c r="P7" s="60">
        <v>53364.26</v>
      </c>
      <c r="Q7" s="61"/>
    </row>
    <row r="8">
      <c r="A8" s="58">
        <v>43589.0</v>
      </c>
      <c r="B8" s="58">
        <v>43986.0</v>
      </c>
      <c r="C8" s="59" t="s">
        <v>82</v>
      </c>
      <c r="D8" s="59" t="s">
        <v>83</v>
      </c>
      <c r="E8" s="59" t="s">
        <v>84</v>
      </c>
      <c r="F8" s="60">
        <v>54077.02</v>
      </c>
      <c r="G8" s="58">
        <v>43473.0</v>
      </c>
      <c r="H8" s="63" t="s">
        <v>99</v>
      </c>
      <c r="I8" s="59" t="s">
        <v>85</v>
      </c>
      <c r="J8" s="59" t="s">
        <v>100</v>
      </c>
      <c r="K8" s="59" t="s">
        <v>59</v>
      </c>
      <c r="L8" s="60">
        <v>-9130.0</v>
      </c>
      <c r="M8" s="60">
        <v>45231.02</v>
      </c>
      <c r="N8" s="61"/>
      <c r="O8" s="62" t="b">
        <v>1</v>
      </c>
      <c r="P8" s="60">
        <v>53364.26</v>
      </c>
      <c r="Q8" s="61"/>
    </row>
    <row r="9">
      <c r="A9" s="58">
        <v>43589.0</v>
      </c>
      <c r="B9" s="58">
        <v>43986.0</v>
      </c>
      <c r="C9" s="59" t="s">
        <v>82</v>
      </c>
      <c r="D9" s="59" t="s">
        <v>83</v>
      </c>
      <c r="E9" s="59" t="s">
        <v>84</v>
      </c>
      <c r="F9" s="60">
        <v>54077.02</v>
      </c>
      <c r="G9" s="63" t="s">
        <v>101</v>
      </c>
      <c r="H9" s="63" t="s">
        <v>101</v>
      </c>
      <c r="I9" s="59" t="s">
        <v>85</v>
      </c>
      <c r="J9" s="59" t="s">
        <v>102</v>
      </c>
      <c r="K9" s="59" t="s">
        <v>103</v>
      </c>
      <c r="L9" s="63">
        <v>-29.0</v>
      </c>
      <c r="M9" s="60">
        <v>45202.02</v>
      </c>
      <c r="N9" s="61"/>
      <c r="O9" s="62" t="b">
        <v>1</v>
      </c>
      <c r="P9" s="60">
        <v>53364.26</v>
      </c>
      <c r="Q9" s="61"/>
    </row>
    <row r="10">
      <c r="A10" s="58">
        <v>43589.0</v>
      </c>
      <c r="B10" s="58">
        <v>43986.0</v>
      </c>
      <c r="C10" s="59" t="s">
        <v>82</v>
      </c>
      <c r="D10" s="59" t="s">
        <v>83</v>
      </c>
      <c r="E10" s="59" t="s">
        <v>84</v>
      </c>
      <c r="F10" s="60">
        <v>54077.02</v>
      </c>
      <c r="G10" s="63" t="s">
        <v>104</v>
      </c>
      <c r="H10" s="63" t="s">
        <v>104</v>
      </c>
      <c r="I10" s="59" t="s">
        <v>85</v>
      </c>
      <c r="J10" s="59" t="s">
        <v>105</v>
      </c>
      <c r="K10" s="59" t="s">
        <v>106</v>
      </c>
      <c r="L10" s="60">
        <v>-3567.37</v>
      </c>
      <c r="M10" s="60">
        <v>41634.65</v>
      </c>
      <c r="N10" s="61"/>
      <c r="O10" s="62" t="b">
        <v>1</v>
      </c>
      <c r="P10" s="60">
        <v>53364.26</v>
      </c>
      <c r="Q10" s="61"/>
    </row>
    <row r="11">
      <c r="A11" s="58">
        <v>43589.0</v>
      </c>
      <c r="B11" s="58">
        <v>43986.0</v>
      </c>
      <c r="C11" s="59" t="s">
        <v>82</v>
      </c>
      <c r="D11" s="59" t="s">
        <v>83</v>
      </c>
      <c r="E11" s="59" t="s">
        <v>84</v>
      </c>
      <c r="F11" s="60">
        <v>54077.02</v>
      </c>
      <c r="G11" s="63" t="s">
        <v>107</v>
      </c>
      <c r="H11" s="63" t="s">
        <v>108</v>
      </c>
      <c r="I11" s="59" t="s">
        <v>85</v>
      </c>
      <c r="J11" s="59" t="s">
        <v>109</v>
      </c>
      <c r="K11" s="59" t="s">
        <v>110</v>
      </c>
      <c r="L11" s="63">
        <v>-40.0</v>
      </c>
      <c r="M11" s="60">
        <v>41594.65</v>
      </c>
      <c r="N11" s="61"/>
      <c r="O11" s="62" t="b">
        <v>1</v>
      </c>
      <c r="P11" s="60">
        <v>53364.26</v>
      </c>
      <c r="Q11" s="61"/>
    </row>
    <row r="12">
      <c r="A12" s="58">
        <v>43589.0</v>
      </c>
      <c r="B12" s="58">
        <v>43986.0</v>
      </c>
      <c r="C12" s="59" t="s">
        <v>82</v>
      </c>
      <c r="D12" s="59" t="s">
        <v>83</v>
      </c>
      <c r="E12" s="59" t="s">
        <v>84</v>
      </c>
      <c r="F12" s="60">
        <v>54077.02</v>
      </c>
      <c r="G12" s="63" t="s">
        <v>111</v>
      </c>
      <c r="H12" s="63" t="s">
        <v>107</v>
      </c>
      <c r="I12" s="59" t="s">
        <v>88</v>
      </c>
      <c r="J12" s="59" t="s">
        <v>112</v>
      </c>
      <c r="K12" s="59" t="s">
        <v>113</v>
      </c>
      <c r="L12" s="60">
        <v>16715.87</v>
      </c>
      <c r="M12" s="60">
        <v>58310.52</v>
      </c>
      <c r="N12" s="61"/>
      <c r="O12" s="62" t="b">
        <v>1</v>
      </c>
      <c r="P12" s="60">
        <v>53364.26</v>
      </c>
      <c r="Q12" s="61"/>
    </row>
    <row r="13">
      <c r="A13" s="58">
        <v>43589.0</v>
      </c>
      <c r="B13" s="58">
        <v>43986.0</v>
      </c>
      <c r="C13" s="59" t="s">
        <v>82</v>
      </c>
      <c r="D13" s="59" t="s">
        <v>83</v>
      </c>
      <c r="E13" s="59" t="s">
        <v>84</v>
      </c>
      <c r="F13" s="60">
        <v>54077.02</v>
      </c>
      <c r="G13" s="63" t="s">
        <v>38</v>
      </c>
      <c r="H13" s="63" t="s">
        <v>38</v>
      </c>
      <c r="I13" s="59" t="s">
        <v>85</v>
      </c>
      <c r="J13" s="59" t="s">
        <v>114</v>
      </c>
      <c r="K13" s="59" t="s">
        <v>56</v>
      </c>
      <c r="L13" s="60">
        <v>-7000.0</v>
      </c>
      <c r="M13" s="60">
        <v>51310.52</v>
      </c>
      <c r="N13" s="61"/>
      <c r="O13" s="62" t="b">
        <v>1</v>
      </c>
      <c r="P13" s="60">
        <v>53364.26</v>
      </c>
      <c r="Q13" s="61"/>
    </row>
    <row r="14">
      <c r="A14" s="58">
        <v>43589.0</v>
      </c>
      <c r="B14" s="58">
        <v>43986.0</v>
      </c>
      <c r="C14" s="59" t="s">
        <v>82</v>
      </c>
      <c r="D14" s="59" t="s">
        <v>83</v>
      </c>
      <c r="E14" s="59" t="s">
        <v>84</v>
      </c>
      <c r="F14" s="60">
        <v>54077.02</v>
      </c>
      <c r="G14" s="63" t="s">
        <v>38</v>
      </c>
      <c r="H14" s="63" t="s">
        <v>38</v>
      </c>
      <c r="I14" s="59" t="s">
        <v>85</v>
      </c>
      <c r="J14" s="59" t="s">
        <v>115</v>
      </c>
      <c r="K14" s="59" t="s">
        <v>37</v>
      </c>
      <c r="L14" s="60">
        <v>-10000.0</v>
      </c>
      <c r="M14" s="60">
        <v>41310.52</v>
      </c>
      <c r="N14" s="61"/>
      <c r="O14" s="62" t="b">
        <v>1</v>
      </c>
      <c r="P14" s="60">
        <v>53364.26</v>
      </c>
      <c r="Q14" s="61"/>
    </row>
    <row r="15">
      <c r="A15" s="58">
        <v>43589.0</v>
      </c>
      <c r="B15" s="58">
        <v>43986.0</v>
      </c>
      <c r="C15" s="59" t="s">
        <v>82</v>
      </c>
      <c r="D15" s="59" t="s">
        <v>83</v>
      </c>
      <c r="E15" s="59" t="s">
        <v>84</v>
      </c>
      <c r="F15" s="60">
        <v>54077.02</v>
      </c>
      <c r="G15" s="58">
        <v>43657.0</v>
      </c>
      <c r="H15" s="58">
        <v>43596.0</v>
      </c>
      <c r="I15" s="59" t="s">
        <v>88</v>
      </c>
      <c r="J15" s="59" t="s">
        <v>116</v>
      </c>
      <c r="K15" s="59" t="s">
        <v>117</v>
      </c>
      <c r="L15" s="63">
        <v>101.55</v>
      </c>
      <c r="M15" s="60">
        <v>41412.07</v>
      </c>
      <c r="N15" s="61"/>
      <c r="O15" s="62" t="b">
        <v>1</v>
      </c>
      <c r="P15" s="60">
        <v>53364.26</v>
      </c>
      <c r="Q15" s="61"/>
    </row>
    <row r="16">
      <c r="A16" s="58">
        <v>43589.0</v>
      </c>
      <c r="B16" s="58">
        <v>43986.0</v>
      </c>
      <c r="C16" s="59" t="s">
        <v>82</v>
      </c>
      <c r="D16" s="59" t="s">
        <v>83</v>
      </c>
      <c r="E16" s="59" t="s">
        <v>84</v>
      </c>
      <c r="F16" s="60">
        <v>54077.02</v>
      </c>
      <c r="G16" s="63" t="s">
        <v>118</v>
      </c>
      <c r="H16" s="63" t="s">
        <v>118</v>
      </c>
      <c r="I16" s="59" t="s">
        <v>85</v>
      </c>
      <c r="J16" s="59" t="s">
        <v>119</v>
      </c>
      <c r="K16" s="59" t="s">
        <v>56</v>
      </c>
      <c r="L16" s="60">
        <v>-6189.53</v>
      </c>
      <c r="M16" s="60">
        <v>35222.54</v>
      </c>
      <c r="N16" s="61"/>
      <c r="O16" s="62" t="b">
        <v>1</v>
      </c>
      <c r="P16" s="60">
        <v>53364.26</v>
      </c>
      <c r="Q16" s="61"/>
    </row>
    <row r="17">
      <c r="A17" s="58">
        <v>43589.0</v>
      </c>
      <c r="B17" s="58">
        <v>43986.0</v>
      </c>
      <c r="C17" s="59" t="s">
        <v>82</v>
      </c>
      <c r="D17" s="59" t="s">
        <v>83</v>
      </c>
      <c r="E17" s="59" t="s">
        <v>84</v>
      </c>
      <c r="F17" s="60">
        <v>54077.02</v>
      </c>
      <c r="G17" s="58">
        <v>43923.0</v>
      </c>
      <c r="H17" s="58">
        <v>43923.0</v>
      </c>
      <c r="I17" s="59" t="s">
        <v>85</v>
      </c>
      <c r="J17" s="59" t="s">
        <v>120</v>
      </c>
      <c r="K17" s="59" t="s">
        <v>121</v>
      </c>
      <c r="L17" s="60">
        <v>-4840.0</v>
      </c>
      <c r="M17" s="60">
        <v>30382.54</v>
      </c>
      <c r="N17" s="61"/>
      <c r="O17" s="62" t="b">
        <v>1</v>
      </c>
      <c r="P17" s="60">
        <v>53364.26</v>
      </c>
      <c r="Q17" s="61"/>
    </row>
    <row r="18">
      <c r="A18" s="58">
        <v>43589.0</v>
      </c>
      <c r="B18" s="58">
        <v>43986.0</v>
      </c>
      <c r="C18" s="59" t="s">
        <v>82</v>
      </c>
      <c r="D18" s="59" t="s">
        <v>83</v>
      </c>
      <c r="E18" s="59" t="s">
        <v>84</v>
      </c>
      <c r="F18" s="60">
        <v>54077.02</v>
      </c>
      <c r="G18" s="58">
        <v>44167.0</v>
      </c>
      <c r="H18" s="58">
        <v>44106.0</v>
      </c>
      <c r="I18" s="59" t="s">
        <v>88</v>
      </c>
      <c r="J18" s="59" t="s">
        <v>122</v>
      </c>
      <c r="K18" s="59" t="s">
        <v>123</v>
      </c>
      <c r="L18" s="63">
        <v>154.95</v>
      </c>
      <c r="M18" s="60">
        <v>30537.49</v>
      </c>
      <c r="N18" s="61"/>
      <c r="O18" s="62" t="b">
        <v>1</v>
      </c>
      <c r="P18" s="60">
        <v>53364.26</v>
      </c>
      <c r="Q18" s="61"/>
    </row>
    <row r="19">
      <c r="A19" s="58">
        <v>43589.0</v>
      </c>
      <c r="B19" s="58">
        <v>43986.0</v>
      </c>
      <c r="C19" s="59" t="s">
        <v>82</v>
      </c>
      <c r="D19" s="59" t="s">
        <v>83</v>
      </c>
      <c r="E19" s="59" t="s">
        <v>84</v>
      </c>
      <c r="F19" s="60">
        <v>54077.02</v>
      </c>
      <c r="G19" s="58">
        <v>43954.0</v>
      </c>
      <c r="H19" s="63" t="s">
        <v>124</v>
      </c>
      <c r="I19" s="59" t="s">
        <v>88</v>
      </c>
      <c r="J19" s="59" t="s">
        <v>125</v>
      </c>
      <c r="K19" s="59" t="s">
        <v>77</v>
      </c>
      <c r="L19" s="60">
        <v>22826.77</v>
      </c>
      <c r="M19" s="60">
        <v>53364.26</v>
      </c>
      <c r="N19" s="61"/>
      <c r="O19" s="62" t="b">
        <v>1</v>
      </c>
      <c r="P19" s="60">
        <v>53364.26</v>
      </c>
      <c r="Q19" s="61"/>
    </row>
  </sheetData>
  <drawing r:id="rId1"/>
</worksheet>
</file>