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aib" sheetId="2" r:id="rId5"/>
  </sheets>
  <definedNames/>
  <calcPr/>
  <extLst>
    <ext uri="GoogleSheetsCustomDataVersion1">
      <go:sheetsCustomData xmlns:go="http://customooxmlschemas.google.com/" r:id="rId6" roundtripDataSignature="AMtx7miCxuXScB/1m7BFV34tVLb6GWRSRg=="/>
    </ext>
  </extLst>
</workbook>
</file>

<file path=xl/sharedStrings.xml><?xml version="1.0" encoding="utf-8"?>
<sst xmlns="http://schemas.openxmlformats.org/spreadsheetml/2006/main" count="135" uniqueCount="88">
  <si>
    <t>RETURN YEAR ENDING:</t>
  </si>
  <si>
    <t>Asset</t>
  </si>
  <si>
    <t>Connected?</t>
  </si>
  <si>
    <t>Valuation</t>
  </si>
  <si>
    <t>Valuation previous return</t>
  </si>
  <si>
    <t xml:space="preserve">acquired </t>
  </si>
  <si>
    <t>disposed</t>
  </si>
  <si>
    <t>Interest</t>
  </si>
  <si>
    <t>Scheme Name</t>
  </si>
  <si>
    <t>Langold SSAS</t>
  </si>
  <si>
    <t xml:space="preserve">cash at bank </t>
  </si>
  <si>
    <t>PSTR</t>
  </si>
  <si>
    <t>00834577RV</t>
  </si>
  <si>
    <t>Materials Market Ltd.</t>
  </si>
  <si>
    <t>N</t>
  </si>
  <si>
    <t xml:space="preserve">Unquoted shares </t>
  </si>
  <si>
    <t>Principle Employer / Admin</t>
  </si>
  <si>
    <t>PP</t>
  </si>
  <si>
    <t>Redmayne Bentley Investment</t>
  </si>
  <si>
    <t>Redmayne Investment Portfolio</t>
  </si>
  <si>
    <t>Admin ID:</t>
  </si>
  <si>
    <t>3RD PL TMG Holdings Lt</t>
  </si>
  <si>
    <t>GG</t>
  </si>
  <si>
    <t>Pass</t>
  </si>
  <si>
    <t>Transfers in</t>
  </si>
  <si>
    <t xml:space="preserve">Connected </t>
  </si>
  <si>
    <t xml:space="preserve">UnConnected </t>
  </si>
  <si>
    <t>Contributions</t>
  </si>
  <si>
    <t>Cash total</t>
  </si>
  <si>
    <t>Total contributions &amp; transfers:</t>
  </si>
  <si>
    <t>Totals</t>
  </si>
  <si>
    <t>% fund split</t>
  </si>
  <si>
    <t>IN</t>
  </si>
  <si>
    <t>Fees</t>
  </si>
  <si>
    <t>TAG WEALT MANAGE LANGOLD SASS</t>
  </si>
  <si>
    <r>
      <rPr>
        <rFont val="Calibri, Arial"/>
        <color rgb="FF000000"/>
        <sz val="11.0"/>
      </rPr>
      <t xml:space="preserve">rates rebate - this is what we were advised of and reported, although it is a very high amount for rates rebate. DT advised that the rates were paid separately years back, before the property belonged to the scheme, but in his view the refund belongs to the scheme. DT wanted this allocated to Lynne and specifically did not want it recorded as employer conribution (she has already used her allowance). Additional info from DT: </t>
    </r>
    <r>
      <rPr>
        <rFont val="Calibri"/>
        <i/>
        <color theme="1"/>
        <sz val="11.0"/>
      </rPr>
      <t>The Riverdale property has Part II listing.  And when we became aware of reliefs were available TAG in its role as the property manager has been in negotiation with the local rating office.  The purpose of those discussions was to recover rates paid on unoccupied rooms.</t>
    </r>
  </si>
  <si>
    <t>Employer Contributions</t>
  </si>
  <si>
    <t>April</t>
  </si>
  <si>
    <r>
      <rPr>
        <rFont val="Calibri, Arial"/>
        <color rgb="FF000000"/>
        <sz val="11.0"/>
      </rPr>
      <t xml:space="preserve">again, DT wanted this allocated to Lynne as rental income and NOT as an employer contribution. DT: </t>
    </r>
    <r>
      <rPr>
        <rFont val="Calibri"/>
        <i/>
        <color theme="1"/>
        <sz val="11.0"/>
      </rPr>
      <t>The rent component was allocated to rent arrears owed by one tenant MSC</t>
    </r>
  </si>
  <si>
    <t>Member Contributions</t>
  </si>
  <si>
    <t xml:space="preserve">May </t>
  </si>
  <si>
    <t>Third Party Contributions</t>
  </si>
  <si>
    <t>June</t>
  </si>
  <si>
    <t>Relief at Source Payments</t>
  </si>
  <si>
    <t>July</t>
  </si>
  <si>
    <t>Transfers In</t>
  </si>
  <si>
    <t>August</t>
  </si>
  <si>
    <t>BRMNO RIVERDALE SALE DEPOSIT</t>
  </si>
  <si>
    <t>Capital Sums Borrowed</t>
  </si>
  <si>
    <t>September</t>
  </si>
  <si>
    <t>Materials Market Share Purchas</t>
  </si>
  <si>
    <t>Loan repayments In (Capital Only)</t>
  </si>
  <si>
    <t>October</t>
  </si>
  <si>
    <t>Sale of Riverdale BRM LAW</t>
  </si>
  <si>
    <t>OUT</t>
  </si>
  <si>
    <t>November</t>
  </si>
  <si>
    <t>Transfer Out</t>
  </si>
  <si>
    <t>December</t>
  </si>
  <si>
    <t>Lump Sum Payments</t>
  </si>
  <si>
    <t>January</t>
  </si>
  <si>
    <t>Lump Sum Death Payments</t>
  </si>
  <si>
    <t>February</t>
  </si>
  <si>
    <t>Annuity Purchase</t>
  </si>
  <si>
    <t>March</t>
  </si>
  <si>
    <t>Repayment of borrowing</t>
  </si>
  <si>
    <t>MEDER TMG 220</t>
  </si>
  <si>
    <t>Other?</t>
  </si>
  <si>
    <t>REDMAYNEBENTLEY Withdrawal</t>
  </si>
  <si>
    <t>Aggregate of payments</t>
  </si>
  <si>
    <t>REDMAYNE BENTLEY WITHDRAWAL</t>
  </si>
  <si>
    <t>Scheme Value</t>
  </si>
  <si>
    <t>000074000LANGOLDSSAS</t>
  </si>
  <si>
    <t>VIR11223320012958</t>
  </si>
  <si>
    <t>GBP</t>
  </si>
  <si>
    <t>WDG</t>
  </si>
  <si>
    <t>000383066A</t>
  </si>
  <si>
    <t>3RD PARTY LOAN TMG Holdings Lt</t>
  </si>
  <si>
    <t>20012958 ADMIN FEE DR</t>
  </si>
  <si>
    <t>000394557A</t>
  </si>
  <si>
    <t>Scheme Rule Update</t>
  </si>
  <si>
    <t>20012958 LEI RENEW DR</t>
  </si>
  <si>
    <t>20012958 ICO RENEW DR</t>
  </si>
  <si>
    <t>20012958 TPR LEVY DR</t>
  </si>
  <si>
    <t>DPG</t>
  </si>
  <si>
    <t>000399790A</t>
  </si>
  <si>
    <t>000399791A</t>
  </si>
  <si>
    <t>000388362A</t>
  </si>
  <si>
    <t>000382835A</t>
  </si>
</sst>
</file>

<file path=xl/styles.xml><?xml version="1.0" encoding="utf-8"?>
<styleSheet xmlns="http://schemas.openxmlformats.org/spreadsheetml/2006/main" xmlns:x14ac="http://schemas.microsoft.com/office/spreadsheetml/2009/9/ac" xmlns:mc="http://schemas.openxmlformats.org/markup-compatibility/2006">
  <numFmts count="8">
    <numFmt numFmtId="164" formatCode="D/M/YYYY"/>
    <numFmt numFmtId="165" formatCode="&quot;£&quot;#,##0.00"/>
    <numFmt numFmtId="166" formatCode="_-&quot;£&quot;* #,##0.00_-;\-&quot;£&quot;* #,##0.00_-;_-&quot;£&quot;* &quot;-&quot;??_-;_-@"/>
    <numFmt numFmtId="167" formatCode="[$£-809]#,##0.00"/>
    <numFmt numFmtId="168" formatCode="_-[$£-809]* #,##0.00_-;\-[$£-809]* #,##0.00_-;_-[$£-809]* &quot;-&quot;??_-;_-@"/>
    <numFmt numFmtId="169" formatCode="dd/mm/yyyy"/>
    <numFmt numFmtId="170" formatCode="d/m/yyyy"/>
    <numFmt numFmtId="171" formatCode="mm/dd/yyyy"/>
  </numFmts>
  <fonts count="12">
    <font>
      <sz val="10.0"/>
      <color rgb="FF000000"/>
      <name val="Arial"/>
      <scheme val="minor"/>
    </font>
    <font>
      <b/>
      <u/>
      <sz val="18.0"/>
      <color rgb="FF000000"/>
      <name val="Calibri"/>
    </font>
    <font>
      <b/>
      <u/>
      <sz val="18.0"/>
      <color rgb="FF000000"/>
      <name val="Calibri"/>
    </font>
    <font>
      <sz val="11.0"/>
      <color rgb="FF000000"/>
      <name val="Calibri"/>
    </font>
    <font>
      <color theme="1"/>
      <name val="Arial"/>
    </font>
    <font>
      <b/>
      <sz val="11.0"/>
      <color rgb="FF000000"/>
      <name val="Calibri"/>
    </font>
    <font>
      <b/>
      <sz val="11.0"/>
      <color theme="1"/>
      <name val="Calibri"/>
    </font>
    <font>
      <sz val="11.0"/>
      <color theme="1"/>
      <name val="Calibri"/>
    </font>
    <font>
      <color theme="1"/>
      <name val="Arial"/>
      <scheme val="minor"/>
    </font>
    <font>
      <color rgb="FF000000"/>
      <name val="Roboto"/>
    </font>
    <font>
      <sz val="11.0"/>
      <color rgb="FFFF0000"/>
      <name val="Calibri"/>
    </font>
    <font>
      <color rgb="FFB7B7B7"/>
      <name val="Arial"/>
    </font>
  </fonts>
  <fills count="3">
    <fill>
      <patternFill patternType="none"/>
    </fill>
    <fill>
      <patternFill patternType="lightGray"/>
    </fill>
    <fill>
      <patternFill patternType="solid">
        <fgColor rgb="FFFFFFFF"/>
        <bgColor rgb="FFFFFFFF"/>
      </patternFill>
    </fill>
  </fills>
  <borders count="12">
    <border/>
    <border>
      <right style="medium">
        <color rgb="FF000000"/>
      </right>
    </border>
    <border>
      <right style="thin">
        <color rgb="FF000000"/>
      </right>
      <top style="medium">
        <color rgb="FF000000"/>
      </top>
      <bottom style="medium">
        <color rgb="FF000000"/>
      </bottom>
    </border>
    <border>
      <right style="thin">
        <color rgb="FF000000"/>
      </right>
    </border>
    <border>
      <right style="thin">
        <color rgb="FF000000"/>
      </right>
      <bottom style="thin">
        <color rgb="FF000000"/>
      </bottom>
    </border>
    <border>
      <right style="thin">
        <color rgb="FF000000"/>
      </right>
      <bottom style="medium">
        <color rgb="FF000000"/>
      </bottom>
    </border>
    <border>
      <right style="thin">
        <color rgb="FF000000"/>
      </right>
      <top style="thin">
        <color rgb="FF000000"/>
      </top>
      <bottom style="thin">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right style="medium">
        <color rgb="FF000000"/>
      </right>
      <bottom style="medium">
        <color rgb="FF000000"/>
      </bottom>
    </border>
    <border>
      <bottom style="double">
        <color rgb="FF000000"/>
      </bottom>
    </border>
    <border>
      <bottom style="thin">
        <color rgb="FF000000"/>
      </bottom>
    </border>
  </borders>
  <cellStyleXfs count="1">
    <xf borderId="0" fillId="0" fontId="0" numFmtId="0" applyAlignment="1" applyFont="1"/>
  </cellStyleXfs>
  <cellXfs count="73">
    <xf borderId="0" fillId="0" fontId="0" numFmtId="0" xfId="0" applyAlignment="1" applyFont="1">
      <alignment readingOrder="0" shrinkToFit="0" vertical="bottom" wrapText="0"/>
    </xf>
    <xf borderId="0" fillId="0" fontId="1" numFmtId="0" xfId="0" applyAlignment="1" applyFont="1">
      <alignment vertical="bottom"/>
    </xf>
    <xf borderId="1" fillId="0" fontId="2" numFmtId="164" xfId="0" applyAlignment="1" applyBorder="1" applyFont="1" applyNumberFormat="1">
      <alignment horizontal="center" readingOrder="0" vertical="bottom"/>
    </xf>
    <xf borderId="2" fillId="0" fontId="3" numFmtId="0" xfId="0" applyAlignment="1" applyBorder="1" applyFont="1">
      <alignment horizontal="center" vertical="bottom"/>
    </xf>
    <xf borderId="2" fillId="0" fontId="3" numFmtId="0" xfId="0" applyAlignment="1" applyBorder="1" applyFont="1">
      <alignment horizontal="center" readingOrder="0" vertical="bottom"/>
    </xf>
    <xf borderId="0" fillId="0" fontId="4" numFmtId="0" xfId="0" applyAlignment="1" applyFont="1">
      <alignment vertical="bottom"/>
    </xf>
    <xf borderId="0" fillId="0" fontId="5" numFmtId="0" xfId="0" applyAlignment="1" applyFont="1">
      <alignment vertical="bottom"/>
    </xf>
    <xf borderId="3" fillId="0" fontId="6" numFmtId="165" xfId="0" applyAlignment="1" applyBorder="1" applyFont="1" applyNumberFormat="1">
      <alignment horizontal="center" vertical="bottom"/>
    </xf>
    <xf borderId="4" fillId="0" fontId="3" numFmtId="0" xfId="0" applyAlignment="1" applyBorder="1" applyFont="1">
      <alignment vertical="bottom"/>
    </xf>
    <xf borderId="4" fillId="0" fontId="7" numFmtId="165" xfId="0" applyAlignment="1" applyBorder="1" applyFont="1" applyNumberFormat="1">
      <alignment vertical="bottom"/>
    </xf>
    <xf borderId="4" fillId="0" fontId="3" numFmtId="165" xfId="0" applyAlignment="1" applyBorder="1" applyFont="1" applyNumberFormat="1">
      <alignment horizontal="center" readingOrder="0" vertical="bottom"/>
    </xf>
    <xf borderId="4" fillId="0" fontId="3" numFmtId="165" xfId="0" applyAlignment="1" applyBorder="1" applyFont="1" applyNumberFormat="1">
      <alignment horizontal="center" vertical="bottom"/>
    </xf>
    <xf borderId="4" fillId="2" fontId="7" numFmtId="166" xfId="0" applyAlignment="1" applyBorder="1" applyFill="1" applyFont="1" applyNumberFormat="1">
      <alignment vertical="bottom"/>
    </xf>
    <xf borderId="4" fillId="0" fontId="7" numFmtId="166" xfId="0" applyAlignment="1" applyBorder="1" applyFont="1" applyNumberFormat="1">
      <alignment vertical="bottom"/>
    </xf>
    <xf borderId="0" fillId="0" fontId="7" numFmtId="0" xfId="0" applyAlignment="1" applyFont="1">
      <alignment horizontal="center" vertical="bottom"/>
    </xf>
    <xf borderId="4" fillId="0" fontId="7" numFmtId="165" xfId="0" applyAlignment="1" applyBorder="1" applyFont="1" applyNumberFormat="1">
      <alignment horizontal="center" vertical="bottom"/>
    </xf>
    <xf borderId="4" fillId="0" fontId="7" numFmtId="165" xfId="0" applyAlignment="1" applyBorder="1" applyFont="1" applyNumberFormat="1">
      <alignment horizontal="center" readingOrder="0" vertical="bottom"/>
    </xf>
    <xf borderId="0" fillId="0" fontId="7" numFmtId="0" xfId="0" applyAlignment="1" applyFont="1">
      <alignment horizontal="center" readingOrder="0" vertical="bottom"/>
    </xf>
    <xf borderId="3" fillId="0" fontId="7" numFmtId="165" xfId="0" applyAlignment="1" applyBorder="1" applyFont="1" applyNumberFormat="1">
      <alignment vertical="bottom"/>
    </xf>
    <xf borderId="0" fillId="0" fontId="8" numFmtId="0" xfId="0" applyAlignment="1" applyFont="1">
      <alignment readingOrder="0"/>
    </xf>
    <xf borderId="4" fillId="0" fontId="3" numFmtId="0" xfId="0" applyAlignment="1" applyBorder="1" applyFont="1">
      <alignment readingOrder="0" vertical="bottom"/>
    </xf>
    <xf borderId="4" fillId="0" fontId="7" numFmtId="0" xfId="0" applyAlignment="1" applyBorder="1" applyFont="1">
      <alignment vertical="bottom"/>
    </xf>
    <xf borderId="3" fillId="0" fontId="7" numFmtId="0" xfId="0" applyAlignment="1" applyBorder="1" applyFont="1">
      <alignment vertical="bottom"/>
    </xf>
    <xf borderId="5" fillId="0" fontId="7" numFmtId="164" xfId="0" applyAlignment="1" applyBorder="1" applyFont="1" applyNumberFormat="1">
      <alignment vertical="bottom"/>
    </xf>
    <xf borderId="5" fillId="0" fontId="3" numFmtId="165" xfId="0" applyAlignment="1" applyBorder="1" applyFont="1" applyNumberFormat="1">
      <alignment horizontal="center" vertical="bottom"/>
    </xf>
    <xf borderId="5" fillId="0" fontId="7" numFmtId="166" xfId="0" applyAlignment="1" applyBorder="1" applyFont="1" applyNumberFormat="1">
      <alignment vertical="bottom"/>
    </xf>
    <xf borderId="0" fillId="0" fontId="5" numFmtId="0" xfId="0" applyAlignment="1" applyFont="1">
      <alignment horizontal="left" vertical="bottom"/>
    </xf>
    <xf borderId="1" fillId="0" fontId="7" numFmtId="165" xfId="0" applyAlignment="1" applyBorder="1" applyFont="1" applyNumberFormat="1">
      <alignment vertical="bottom"/>
    </xf>
    <xf borderId="4" fillId="0" fontId="5" numFmtId="0" xfId="0" applyAlignment="1" applyBorder="1" applyFont="1">
      <alignment horizontal="center" shrinkToFit="0" vertical="bottom" wrapText="1"/>
    </xf>
    <xf borderId="4" fillId="0" fontId="6" numFmtId="165" xfId="0" applyAlignment="1" applyBorder="1" applyFont="1" applyNumberFormat="1">
      <alignment horizontal="center" readingOrder="0" vertical="bottom"/>
    </xf>
    <xf borderId="1" fillId="0" fontId="7" numFmtId="167" xfId="0" applyAlignment="1" applyBorder="1" applyFont="1" applyNumberFormat="1">
      <alignment vertical="bottom"/>
    </xf>
    <xf borderId="6" fillId="0" fontId="6" numFmtId="165" xfId="0" applyAlignment="1" applyBorder="1" applyFont="1" applyNumberFormat="1">
      <alignment horizontal="center" vertical="bottom"/>
    </xf>
    <xf borderId="4" fillId="0" fontId="5" numFmtId="165" xfId="0" applyAlignment="1" applyBorder="1" applyFont="1" applyNumberFormat="1">
      <alignment horizontal="center" vertical="bottom"/>
    </xf>
    <xf borderId="5" fillId="0" fontId="5" numFmtId="0" xfId="0" applyAlignment="1" applyBorder="1" applyFont="1">
      <alignment horizontal="center" vertical="bottom"/>
    </xf>
    <xf borderId="5" fillId="0" fontId="7" numFmtId="165" xfId="0" applyAlignment="1" applyBorder="1" applyFont="1" applyNumberFormat="1">
      <alignment vertical="bottom"/>
    </xf>
    <xf borderId="7" fillId="0" fontId="6" numFmtId="165" xfId="0" applyAlignment="1" applyBorder="1" applyFont="1" applyNumberFormat="1">
      <alignment horizontal="center" vertical="bottom"/>
    </xf>
    <xf borderId="8" fillId="0" fontId="6" numFmtId="165" xfId="0" applyAlignment="1" applyBorder="1" applyFont="1" applyNumberFormat="1">
      <alignment horizontal="center" vertical="bottom"/>
    </xf>
    <xf borderId="5" fillId="0" fontId="6" numFmtId="165" xfId="0" applyAlignment="1" applyBorder="1" applyFont="1" applyNumberFormat="1">
      <alignment horizontal="center" vertical="bottom"/>
    </xf>
    <xf borderId="9" fillId="0" fontId="5" numFmtId="0" xfId="0" applyAlignment="1" applyBorder="1" applyFont="1">
      <alignment horizontal="center" vertical="bottom"/>
    </xf>
    <xf borderId="5" fillId="0" fontId="5" numFmtId="165" xfId="0" applyAlignment="1" applyBorder="1" applyFont="1" applyNumberFormat="1">
      <alignment horizontal="center" vertical="bottom"/>
    </xf>
    <xf borderId="0" fillId="0" fontId="7" numFmtId="10" xfId="0" applyAlignment="1" applyFont="1" applyNumberFormat="1">
      <alignment horizontal="center" vertical="bottom"/>
    </xf>
    <xf borderId="0" fillId="0" fontId="7" numFmtId="165" xfId="0" applyAlignment="1" applyFont="1" applyNumberFormat="1">
      <alignment horizontal="center" vertical="bottom"/>
    </xf>
    <xf borderId="0" fillId="0" fontId="3" numFmtId="0" xfId="0" applyAlignment="1" applyFont="1">
      <alignment horizontal="center" shrinkToFit="0" vertical="bottom" wrapText="1"/>
    </xf>
    <xf borderId="0" fillId="2" fontId="3" numFmtId="0" xfId="0" applyAlignment="1" applyFont="1">
      <alignment horizontal="center" shrinkToFit="0" vertical="bottom" wrapText="1"/>
    </xf>
    <xf borderId="0" fillId="0" fontId="3" numFmtId="168" xfId="0" applyAlignment="1" applyFont="1" applyNumberFormat="1">
      <alignment shrinkToFit="0" vertical="bottom" wrapText="1"/>
    </xf>
    <xf borderId="0" fillId="0" fontId="3" numFmtId="0" xfId="0" applyAlignment="1" applyFont="1">
      <alignment horizontal="left" vertical="bottom"/>
    </xf>
    <xf borderId="0" fillId="0" fontId="7" numFmtId="4" xfId="0" applyAlignment="1" applyFont="1" applyNumberFormat="1">
      <alignment horizontal="right" vertical="bottom"/>
    </xf>
    <xf borderId="0" fillId="2" fontId="9" numFmtId="168" xfId="0" applyFont="1" applyNumberFormat="1"/>
    <xf borderId="0" fillId="0" fontId="7" numFmtId="168" xfId="0" applyAlignment="1" applyFont="1" applyNumberFormat="1">
      <alignment horizontal="center" vertical="bottom"/>
    </xf>
    <xf borderId="0" fillId="0" fontId="10" numFmtId="0" xfId="0" applyAlignment="1" applyFont="1">
      <alignment horizontal="center" vertical="bottom"/>
    </xf>
    <xf borderId="0" fillId="0" fontId="11" numFmtId="169" xfId="0" applyAlignment="1" applyFont="1" applyNumberFormat="1">
      <alignment horizontal="right" vertical="bottom"/>
    </xf>
    <xf borderId="0" fillId="0" fontId="11" numFmtId="0" xfId="0" applyAlignment="1" applyFont="1">
      <alignment vertical="bottom"/>
    </xf>
    <xf borderId="0" fillId="0" fontId="11" numFmtId="4" xfId="0" applyAlignment="1" applyFont="1" applyNumberFormat="1">
      <alignment horizontal="right" vertical="bottom"/>
    </xf>
    <xf borderId="0" fillId="0" fontId="11" numFmtId="170" xfId="0" applyAlignment="1" applyFont="1" applyNumberFormat="1">
      <alignment horizontal="right" vertical="bottom"/>
    </xf>
    <xf borderId="0" fillId="0" fontId="7" numFmtId="0" xfId="0" applyAlignment="1" applyFont="1">
      <alignment vertical="bottom"/>
    </xf>
    <xf borderId="10" fillId="0" fontId="3" numFmtId="165" xfId="0" applyAlignment="1" applyBorder="1" applyFont="1" applyNumberFormat="1">
      <alignment horizontal="center" vertical="bottom"/>
    </xf>
    <xf borderId="0" fillId="0" fontId="5" numFmtId="168" xfId="0" applyAlignment="1" applyFont="1" applyNumberFormat="1">
      <alignment horizontal="center" vertical="bottom"/>
    </xf>
    <xf borderId="0" fillId="0" fontId="3" numFmtId="165" xfId="0" applyAlignment="1" applyFont="1" applyNumberFormat="1">
      <alignment horizontal="center" vertical="bottom"/>
    </xf>
    <xf borderId="11" fillId="0" fontId="3" numFmtId="165" xfId="0" applyAlignment="1" applyBorder="1" applyFont="1" applyNumberFormat="1">
      <alignment horizontal="center" vertical="bottom"/>
    </xf>
    <xf borderId="0" fillId="0" fontId="7" numFmtId="0" xfId="0" applyAlignment="1" applyFont="1">
      <alignment horizontal="center"/>
    </xf>
    <xf borderId="0" fillId="0" fontId="7" numFmtId="170" xfId="0" applyAlignment="1" applyFont="1" applyNumberFormat="1">
      <alignment horizontal="right" vertical="bottom"/>
    </xf>
    <xf borderId="0" fillId="0" fontId="7" numFmtId="169" xfId="0" applyAlignment="1" applyFont="1" applyNumberFormat="1">
      <alignment horizontal="right" vertical="bottom"/>
    </xf>
    <xf borderId="0" fillId="0" fontId="7" numFmtId="0" xfId="0" applyAlignment="1" applyFont="1">
      <alignment vertical="bottom"/>
    </xf>
    <xf borderId="0" fillId="0" fontId="7" numFmtId="0" xfId="0" applyAlignment="1" applyFont="1">
      <alignment horizontal="right" vertical="bottom"/>
    </xf>
    <xf borderId="0" fillId="0" fontId="4" numFmtId="169" xfId="0" applyAlignment="1" applyFont="1" applyNumberFormat="1">
      <alignment horizontal="right" vertical="bottom"/>
    </xf>
    <xf borderId="0" fillId="0" fontId="4" numFmtId="4" xfId="0" applyAlignment="1" applyFont="1" applyNumberFormat="1">
      <alignment horizontal="right" vertical="bottom"/>
    </xf>
    <xf borderId="0" fillId="0" fontId="4" numFmtId="170" xfId="0" applyAlignment="1" applyFont="1" applyNumberFormat="1">
      <alignment horizontal="right" vertical="bottom"/>
    </xf>
    <xf borderId="0" fillId="0" fontId="4" numFmtId="0" xfId="0" applyAlignment="1" applyFont="1">
      <alignment horizontal="center" vertical="bottom"/>
    </xf>
    <xf borderId="0" fillId="0" fontId="3" numFmtId="171" xfId="0" applyAlignment="1" applyFont="1" applyNumberFormat="1">
      <alignment horizontal="right" shrinkToFit="0" vertical="bottom" wrapText="0"/>
    </xf>
    <xf borderId="0" fillId="0" fontId="3" numFmtId="0" xfId="0" applyAlignment="1" applyFont="1">
      <alignment shrinkToFit="0" vertical="bottom" wrapText="0"/>
    </xf>
    <xf borderId="0" fillId="0" fontId="3" numFmtId="4" xfId="0" applyAlignment="1" applyFont="1" applyNumberFormat="1">
      <alignment horizontal="right" shrinkToFit="0" vertical="bottom" wrapText="0"/>
    </xf>
    <xf borderId="0" fillId="0" fontId="3" numFmtId="0" xfId="0" applyAlignment="1" applyFont="1">
      <alignment horizontal="right" shrinkToFit="0" vertical="bottom" wrapText="0"/>
    </xf>
    <xf borderId="0" fillId="0" fontId="3" numFmtId="0" xfId="0" applyAlignment="1" applyFont="1">
      <alignment horizontal="center"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1.25"/>
    <col customWidth="1" min="2" max="2" width="16.13"/>
    <col customWidth="1" min="3" max="3" width="25.88"/>
    <col customWidth="1" min="4" max="4" width="10.13"/>
    <col customWidth="1" min="5" max="5" width="17.63"/>
    <col customWidth="1" min="6" max="24" width="14.38"/>
  </cols>
  <sheetData>
    <row r="1">
      <c r="A1" s="1" t="s">
        <v>0</v>
      </c>
      <c r="B1" s="2">
        <v>44657.0</v>
      </c>
      <c r="C1" s="3" t="s">
        <v>1</v>
      </c>
      <c r="D1" s="3" t="s">
        <v>2</v>
      </c>
      <c r="E1" s="3" t="s">
        <v>3</v>
      </c>
      <c r="F1" s="3" t="s">
        <v>4</v>
      </c>
      <c r="G1" s="3" t="s">
        <v>5</v>
      </c>
      <c r="H1" s="3" t="s">
        <v>6</v>
      </c>
      <c r="I1" s="4" t="s">
        <v>7</v>
      </c>
      <c r="J1" s="5"/>
    </row>
    <row r="2" ht="15.75" customHeight="1">
      <c r="A2" s="6" t="s">
        <v>8</v>
      </c>
      <c r="B2" s="7" t="s">
        <v>9</v>
      </c>
      <c r="C2" s="8" t="s">
        <v>10</v>
      </c>
      <c r="D2" s="9"/>
      <c r="E2" s="10">
        <v>47622.69</v>
      </c>
      <c r="F2" s="11">
        <v>2621.69</v>
      </c>
      <c r="G2" s="11"/>
      <c r="H2" s="12"/>
      <c r="I2" s="13"/>
      <c r="J2" s="14"/>
    </row>
    <row r="3" ht="15.75" customHeight="1">
      <c r="A3" s="6" t="s">
        <v>11</v>
      </c>
      <c r="B3" s="7" t="s">
        <v>12</v>
      </c>
      <c r="C3" s="8" t="s">
        <v>13</v>
      </c>
      <c r="D3" s="15" t="s">
        <v>14</v>
      </c>
      <c r="E3" s="16">
        <v>215384.0</v>
      </c>
      <c r="F3" s="15">
        <v>30000.0</v>
      </c>
      <c r="G3" s="15"/>
      <c r="H3" s="13"/>
      <c r="I3" s="13"/>
      <c r="J3" s="17" t="s">
        <v>15</v>
      </c>
    </row>
    <row r="4" ht="15.0" customHeight="1">
      <c r="A4" s="6" t="s">
        <v>16</v>
      </c>
      <c r="B4" s="18" t="s">
        <v>17</v>
      </c>
      <c r="C4" s="8" t="s">
        <v>18</v>
      </c>
      <c r="D4" s="15" t="s">
        <v>14</v>
      </c>
      <c r="E4" s="16">
        <v>1445441.0</v>
      </c>
      <c r="F4" s="15">
        <v>1348567.0</v>
      </c>
      <c r="G4" s="15"/>
      <c r="H4" s="13">
        <f>H29+H30</f>
        <v>95000</v>
      </c>
      <c r="I4" s="13"/>
      <c r="J4" s="19" t="s">
        <v>19</v>
      </c>
    </row>
    <row r="5" ht="15.75" customHeight="1">
      <c r="A5" s="6" t="s">
        <v>20</v>
      </c>
      <c r="B5" s="18"/>
      <c r="C5" s="20" t="s">
        <v>21</v>
      </c>
      <c r="D5" s="15" t="s">
        <v>14</v>
      </c>
      <c r="E5" s="15">
        <v>55000.0</v>
      </c>
      <c r="F5" s="16">
        <v>0.0</v>
      </c>
      <c r="G5" s="16">
        <v>55000.0</v>
      </c>
      <c r="H5" s="13"/>
      <c r="I5" s="13">
        <f>H28</f>
        <v>7000</v>
      </c>
      <c r="J5" s="14"/>
    </row>
    <row r="6" ht="15.75" customHeight="1">
      <c r="A6" s="6"/>
      <c r="B6" s="18"/>
      <c r="C6" s="21"/>
      <c r="D6" s="11"/>
      <c r="E6" s="11"/>
      <c r="F6" s="11"/>
      <c r="G6" s="11"/>
      <c r="H6" s="13"/>
      <c r="I6" s="13"/>
      <c r="J6" s="14"/>
    </row>
    <row r="7" ht="15.75" customHeight="1">
      <c r="A7" s="6" t="s">
        <v>22</v>
      </c>
      <c r="B7" s="22"/>
      <c r="C7" s="21"/>
      <c r="D7" s="11"/>
      <c r="E7" s="11"/>
      <c r="F7" s="11"/>
      <c r="G7" s="11"/>
      <c r="H7" s="13"/>
      <c r="I7" s="13"/>
      <c r="J7" s="14"/>
    </row>
    <row r="8" ht="15.75" customHeight="1">
      <c r="A8" s="6" t="s">
        <v>23</v>
      </c>
      <c r="B8" s="18"/>
      <c r="C8" s="21"/>
      <c r="D8" s="11"/>
      <c r="E8" s="11"/>
      <c r="F8" s="11"/>
      <c r="G8" s="11"/>
      <c r="H8" s="13"/>
      <c r="I8" s="13"/>
      <c r="J8" s="14"/>
    </row>
    <row r="9" ht="15.75" customHeight="1">
      <c r="A9" s="6"/>
      <c r="B9" s="18"/>
      <c r="C9" s="23"/>
      <c r="D9" s="24"/>
      <c r="E9" s="24"/>
      <c r="F9" s="24"/>
      <c r="G9" s="24"/>
      <c r="H9" s="25"/>
      <c r="I9" s="25"/>
      <c r="J9" s="14"/>
    </row>
    <row r="10" ht="15.75" customHeight="1">
      <c r="A10" s="26" t="s">
        <v>24</v>
      </c>
      <c r="B10" s="27"/>
      <c r="C10" s="28" t="s">
        <v>25</v>
      </c>
      <c r="D10" s="9"/>
      <c r="E10" s="29">
        <v>0.0</v>
      </c>
      <c r="F10" s="29">
        <v>0.0</v>
      </c>
      <c r="G10" s="9" t="str">
        <f t="shared" ref="G10:G11" si="1">G7</f>
        <v/>
      </c>
      <c r="H10" s="9"/>
      <c r="I10" s="9" t="str">
        <f t="shared" ref="I10:I11" si="2">I7</f>
        <v/>
      </c>
      <c r="J10" s="14"/>
    </row>
    <row r="11" ht="15.75" customHeight="1">
      <c r="A11" s="26" t="s">
        <v>24</v>
      </c>
      <c r="B11" s="30"/>
      <c r="C11" s="28" t="s">
        <v>26</v>
      </c>
      <c r="D11" s="9"/>
      <c r="E11" s="31">
        <f>E3+E4+E5</f>
        <v>1715825</v>
      </c>
      <c r="F11" s="31">
        <f>F3+F4</f>
        <v>1378567</v>
      </c>
      <c r="G11" s="32" t="str">
        <f t="shared" si="1"/>
        <v/>
      </c>
      <c r="H11" s="32"/>
      <c r="I11" s="32" t="str">
        <f t="shared" si="2"/>
        <v/>
      </c>
      <c r="J11" s="14"/>
    </row>
    <row r="12" ht="15.75" customHeight="1">
      <c r="A12" s="26" t="s">
        <v>27</v>
      </c>
      <c r="B12" s="30"/>
      <c r="C12" s="33" t="s">
        <v>28</v>
      </c>
      <c r="D12" s="34" t="str">
        <f t="shared" ref="D12:G12" si="3">D2</f>
        <v/>
      </c>
      <c r="E12" s="35">
        <f t="shared" si="3"/>
        <v>47622.69</v>
      </c>
      <c r="F12" s="36">
        <f t="shared" si="3"/>
        <v>2621.69</v>
      </c>
      <c r="G12" s="37" t="str">
        <f t="shared" si="3"/>
        <v/>
      </c>
      <c r="H12" s="37"/>
      <c r="I12" s="37" t="str">
        <f>I2</f>
        <v/>
      </c>
      <c r="J12" s="14"/>
    </row>
    <row r="13" ht="15.75" customHeight="1">
      <c r="A13" s="26" t="s">
        <v>29</v>
      </c>
      <c r="B13" s="27"/>
      <c r="C13" s="38" t="s">
        <v>30</v>
      </c>
      <c r="D13" s="39">
        <f t="shared" ref="D13:G13" si="4">SUM(D10:D12)</f>
        <v>0</v>
      </c>
      <c r="E13" s="39">
        <f t="shared" si="4"/>
        <v>1763447.69</v>
      </c>
      <c r="F13" s="39">
        <f t="shared" si="4"/>
        <v>1381188.69</v>
      </c>
      <c r="G13" s="39">
        <f t="shared" si="4"/>
        <v>0</v>
      </c>
      <c r="H13" s="39"/>
      <c r="I13" s="39">
        <f>SUM(I10:I12)</f>
        <v>0</v>
      </c>
      <c r="J13" s="14"/>
    </row>
    <row r="14" ht="15.75" customHeight="1">
      <c r="A14" s="26" t="s">
        <v>31</v>
      </c>
      <c r="B14" s="40"/>
      <c r="C14" s="14"/>
      <c r="D14" s="14"/>
      <c r="E14" s="14"/>
      <c r="F14" s="14"/>
      <c r="G14" s="14"/>
      <c r="H14" s="14"/>
      <c r="I14" s="14"/>
      <c r="J14" s="14"/>
    </row>
    <row r="15" ht="15.75" customHeight="1">
      <c r="A15" s="26" t="s">
        <v>32</v>
      </c>
      <c r="B15" s="41"/>
      <c r="C15" s="14"/>
      <c r="D15" s="42" t="s">
        <v>33</v>
      </c>
      <c r="E15" s="43" t="s">
        <v>34</v>
      </c>
      <c r="F15" s="14"/>
      <c r="G15" s="44" t="s">
        <v>35</v>
      </c>
    </row>
    <row r="16" ht="15.75" customHeight="1">
      <c r="A16" s="45" t="s">
        <v>36</v>
      </c>
      <c r="B16" s="41">
        <v>0.0</v>
      </c>
      <c r="C16" s="14" t="s">
        <v>37</v>
      </c>
      <c r="D16" s="46">
        <v>-1350.0</v>
      </c>
      <c r="E16" s="47"/>
      <c r="F16" s="48"/>
      <c r="G16" s="44" t="s">
        <v>38</v>
      </c>
    </row>
    <row r="17" ht="15.75" customHeight="1">
      <c r="A17" s="45" t="s">
        <v>39</v>
      </c>
      <c r="B17" s="41">
        <v>0.0</v>
      </c>
      <c r="C17" s="14" t="s">
        <v>40</v>
      </c>
      <c r="D17" s="46">
        <v>-500.0</v>
      </c>
      <c r="E17" s="47"/>
      <c r="F17" s="48"/>
      <c r="G17" s="48"/>
      <c r="H17" s="48"/>
      <c r="I17" s="49"/>
      <c r="J17" s="14"/>
    </row>
    <row r="18" ht="15.75" customHeight="1">
      <c r="A18" s="45" t="s">
        <v>41</v>
      </c>
      <c r="B18" s="41">
        <v>0.0</v>
      </c>
      <c r="C18" s="14" t="s">
        <v>42</v>
      </c>
      <c r="D18" s="46">
        <v>-78.0</v>
      </c>
      <c r="E18" s="47"/>
      <c r="F18" s="48"/>
      <c r="G18" s="48"/>
      <c r="H18" s="48"/>
      <c r="I18" s="49"/>
      <c r="J18" s="14"/>
    </row>
    <row r="19" ht="15.75" customHeight="1">
      <c r="A19" s="45" t="s">
        <v>43</v>
      </c>
      <c r="B19" s="41">
        <v>0.0</v>
      </c>
      <c r="C19" s="14" t="s">
        <v>44</v>
      </c>
      <c r="D19" s="46">
        <v>-40.0</v>
      </c>
      <c r="E19" s="47"/>
      <c r="F19" s="48"/>
      <c r="G19" s="48"/>
      <c r="H19" s="48"/>
      <c r="I19" s="48"/>
      <c r="J19" s="14"/>
    </row>
    <row r="20" ht="15.75" customHeight="1">
      <c r="A20" s="45" t="s">
        <v>45</v>
      </c>
      <c r="B20" s="41">
        <v>0.0</v>
      </c>
      <c r="C20" s="14" t="s">
        <v>46</v>
      </c>
      <c r="D20" s="46">
        <v>-32.0</v>
      </c>
      <c r="E20" s="47"/>
      <c r="F20" s="48"/>
      <c r="G20" s="50">
        <v>44033.0</v>
      </c>
      <c r="H20" s="51" t="s">
        <v>47</v>
      </c>
      <c r="I20" s="52">
        <v>125400.0</v>
      </c>
    </row>
    <row r="21" ht="15.75" customHeight="1">
      <c r="A21" s="45" t="s">
        <v>48</v>
      </c>
      <c r="B21" s="41">
        <v>0.0</v>
      </c>
      <c r="C21" s="14" t="s">
        <v>49</v>
      </c>
      <c r="D21" s="48"/>
      <c r="E21" s="47"/>
      <c r="F21" s="48"/>
      <c r="G21" s="50">
        <v>44112.0</v>
      </c>
      <c r="H21" s="51" t="s">
        <v>50</v>
      </c>
      <c r="I21" s="52">
        <v>-30000.0</v>
      </c>
    </row>
    <row r="22" ht="15.75" customHeight="1">
      <c r="A22" s="45" t="s">
        <v>51</v>
      </c>
      <c r="B22" s="41">
        <f>F29</f>
        <v>0</v>
      </c>
      <c r="C22" s="14" t="s">
        <v>52</v>
      </c>
      <c r="D22" s="48"/>
      <c r="E22" s="47"/>
      <c r="F22" s="48"/>
      <c r="G22" s="50">
        <v>44112.0</v>
      </c>
      <c r="H22" s="51" t="s">
        <v>53</v>
      </c>
      <c r="I22" s="52">
        <v>1147464.0</v>
      </c>
    </row>
    <row r="23" ht="15.75" customHeight="1">
      <c r="A23" s="26" t="s">
        <v>54</v>
      </c>
      <c r="B23" s="41"/>
      <c r="C23" s="14" t="s">
        <v>55</v>
      </c>
      <c r="D23" s="48"/>
      <c r="E23" s="47"/>
      <c r="F23" s="48"/>
      <c r="G23" s="50">
        <v>44144.0</v>
      </c>
      <c r="H23" s="51" t="s">
        <v>18</v>
      </c>
      <c r="I23" s="52">
        <v>-7000.0</v>
      </c>
    </row>
    <row r="24" ht="15.75" customHeight="1">
      <c r="A24" s="45" t="s">
        <v>56</v>
      </c>
      <c r="B24" s="41">
        <v>0.0</v>
      </c>
      <c r="C24" s="14" t="s">
        <v>57</v>
      </c>
      <c r="D24" s="48"/>
      <c r="E24" s="48"/>
      <c r="F24" s="48"/>
      <c r="G24" s="53">
        <v>44145.0</v>
      </c>
      <c r="H24" s="51" t="s">
        <v>18</v>
      </c>
      <c r="I24" s="52">
        <v>-900000.0</v>
      </c>
    </row>
    <row r="25" ht="15.75" customHeight="1">
      <c r="A25" s="45" t="s">
        <v>58</v>
      </c>
      <c r="B25" s="41">
        <v>0.0</v>
      </c>
      <c r="C25" s="14" t="s">
        <v>59</v>
      </c>
      <c r="D25" s="48"/>
      <c r="E25" s="48"/>
      <c r="F25" s="48"/>
      <c r="G25" s="53">
        <v>44146.0</v>
      </c>
      <c r="H25" s="51" t="s">
        <v>18</v>
      </c>
      <c r="I25" s="52">
        <v>-250000.0</v>
      </c>
    </row>
    <row r="26" ht="15.75" customHeight="1">
      <c r="A26" s="45" t="s">
        <v>60</v>
      </c>
      <c r="B26" s="41">
        <v>0.0</v>
      </c>
      <c r="C26" s="14" t="s">
        <v>61</v>
      </c>
      <c r="D26" s="48"/>
      <c r="E26" s="48"/>
      <c r="F26" s="48"/>
      <c r="G26" s="53">
        <v>44146.0</v>
      </c>
      <c r="H26" s="51" t="s">
        <v>18</v>
      </c>
      <c r="I26" s="52">
        <v>-200000.0</v>
      </c>
    </row>
    <row r="27" ht="15.75" customHeight="1">
      <c r="A27" s="45" t="s">
        <v>62</v>
      </c>
      <c r="B27" s="41">
        <v>0.0</v>
      </c>
      <c r="C27" s="14" t="s">
        <v>63</v>
      </c>
      <c r="D27" s="48"/>
      <c r="E27" s="48"/>
      <c r="F27" s="48"/>
      <c r="G27" s="14"/>
      <c r="H27" s="14"/>
      <c r="I27" s="14"/>
      <c r="J27" s="14"/>
    </row>
    <row r="28" ht="15.75" customHeight="1">
      <c r="A28" s="45" t="s">
        <v>64</v>
      </c>
      <c r="B28" s="41">
        <v>0.0</v>
      </c>
      <c r="C28" s="14" t="s">
        <v>37</v>
      </c>
      <c r="D28" s="48"/>
      <c r="E28" s="48"/>
      <c r="F28" s="48"/>
      <c r="G28" s="54" t="s">
        <v>65</v>
      </c>
      <c r="H28" s="46">
        <v>7000.0</v>
      </c>
      <c r="I28" s="14"/>
      <c r="J28" s="14"/>
    </row>
    <row r="29" ht="15.75" customHeight="1">
      <c r="A29" s="45" t="s">
        <v>66</v>
      </c>
      <c r="B29" s="55">
        <f>D29</f>
        <v>2000</v>
      </c>
      <c r="C29" s="14"/>
      <c r="D29" s="56">
        <f>-SUM(D16:D28)</f>
        <v>2000</v>
      </c>
      <c r="E29" s="56">
        <f>SUM(E16:E28)</f>
        <v>0</v>
      </c>
      <c r="F29" s="48">
        <f>F20+F21</f>
        <v>0</v>
      </c>
      <c r="G29" s="54" t="s">
        <v>67</v>
      </c>
      <c r="H29" s="46">
        <v>40000.0</v>
      </c>
      <c r="I29" s="14"/>
      <c r="J29" s="14"/>
    </row>
    <row r="30" ht="15.75" customHeight="1">
      <c r="A30" s="54" t="s">
        <v>68</v>
      </c>
      <c r="B30" s="57">
        <f>SUM(B16:B29)</f>
        <v>2000</v>
      </c>
      <c r="C30" s="14"/>
      <c r="D30" s="14"/>
      <c r="E30" s="14"/>
      <c r="F30" s="14"/>
      <c r="G30" s="54" t="s">
        <v>69</v>
      </c>
      <c r="H30" s="46">
        <v>55000.0</v>
      </c>
      <c r="I30" s="14"/>
      <c r="J30" s="14"/>
    </row>
    <row r="31" ht="15.75" customHeight="1">
      <c r="A31" s="22" t="s">
        <v>70</v>
      </c>
      <c r="B31" s="58">
        <f>E13</f>
        <v>1763447.69</v>
      </c>
      <c r="C31" s="14"/>
      <c r="D31" s="14"/>
      <c r="E31" s="14"/>
      <c r="F31" s="14"/>
      <c r="G31" s="14"/>
      <c r="H31" s="14"/>
      <c r="I31" s="14"/>
      <c r="J31" s="14"/>
    </row>
    <row r="32" ht="15.75" customHeight="1">
      <c r="A32" s="14"/>
      <c r="B32" s="14"/>
      <c r="C32" s="14"/>
      <c r="D32" s="14"/>
      <c r="E32" s="14"/>
      <c r="F32" s="14"/>
      <c r="G32" s="14"/>
      <c r="H32" s="14"/>
      <c r="I32" s="14"/>
      <c r="J32" s="14"/>
    </row>
    <row r="33" ht="15.75" customHeight="1">
      <c r="A33" s="14"/>
      <c r="B33" s="14"/>
      <c r="C33" s="14"/>
      <c r="D33" s="14"/>
      <c r="E33" s="14"/>
      <c r="F33" s="14"/>
      <c r="G33" s="14"/>
      <c r="H33" s="14"/>
      <c r="I33" s="14"/>
      <c r="J33" s="14"/>
    </row>
    <row r="34" ht="15.75" customHeight="1">
      <c r="A34" s="14"/>
      <c r="B34" s="14"/>
      <c r="C34" s="14"/>
      <c r="D34" s="14"/>
      <c r="E34" s="14"/>
      <c r="F34" s="14"/>
      <c r="G34" s="14"/>
      <c r="H34" s="14"/>
      <c r="I34" s="14"/>
      <c r="J34" s="14"/>
    </row>
    <row r="35" ht="15.75" customHeight="1">
      <c r="A35" s="14"/>
      <c r="B35" s="14"/>
      <c r="C35" s="14"/>
      <c r="D35" s="14"/>
      <c r="E35" s="14"/>
      <c r="F35" s="14"/>
      <c r="G35" s="14"/>
      <c r="H35" s="14"/>
      <c r="I35" s="14"/>
      <c r="J35" s="14"/>
    </row>
    <row r="36" ht="15.75" customHeight="1">
      <c r="A36" s="14"/>
      <c r="B36" s="14"/>
      <c r="C36" s="14"/>
      <c r="D36" s="14"/>
      <c r="E36" s="14"/>
      <c r="F36" s="14"/>
      <c r="G36" s="14"/>
      <c r="H36" s="14"/>
      <c r="I36" s="14"/>
      <c r="J36" s="14"/>
    </row>
    <row r="37" ht="15.75" customHeight="1">
      <c r="A37" s="14"/>
      <c r="B37" s="14"/>
      <c r="C37" s="14"/>
      <c r="D37" s="14"/>
      <c r="E37" s="14"/>
      <c r="F37" s="14"/>
      <c r="G37" s="14"/>
      <c r="H37" s="14"/>
      <c r="I37" s="14"/>
      <c r="J37" s="14"/>
    </row>
    <row r="38" ht="15.75" customHeight="1">
      <c r="A38" s="14"/>
      <c r="B38" s="14"/>
      <c r="C38" s="14"/>
      <c r="D38" s="14"/>
      <c r="E38" s="14"/>
      <c r="F38" s="14"/>
      <c r="G38" s="14"/>
      <c r="H38" s="14"/>
      <c r="I38" s="14"/>
      <c r="J38" s="14"/>
    </row>
    <row r="39" ht="15.75" customHeight="1">
      <c r="A39" s="14"/>
      <c r="B39" s="14"/>
      <c r="C39" s="14"/>
      <c r="D39" s="14"/>
      <c r="E39" s="14"/>
      <c r="F39" s="14"/>
      <c r="G39" s="14"/>
      <c r="H39" s="14"/>
      <c r="I39" s="14"/>
      <c r="J39" s="14"/>
    </row>
    <row r="40" ht="15.75" customHeight="1">
      <c r="A40" s="14"/>
      <c r="B40" s="14"/>
      <c r="C40" s="14"/>
      <c r="D40" s="14"/>
      <c r="E40" s="14"/>
      <c r="F40" s="14"/>
      <c r="G40" s="14"/>
      <c r="H40" s="14"/>
      <c r="I40" s="14"/>
      <c r="J40" s="14"/>
    </row>
    <row r="41" ht="15.75" customHeight="1">
      <c r="A41" s="14"/>
      <c r="B41" s="14"/>
      <c r="C41" s="14"/>
      <c r="D41" s="14"/>
      <c r="E41" s="14"/>
      <c r="F41" s="14"/>
      <c r="G41" s="14"/>
      <c r="H41" s="14"/>
      <c r="I41" s="14"/>
      <c r="J41" s="14"/>
    </row>
    <row r="42" ht="15.75" customHeight="1">
      <c r="A42" s="14"/>
      <c r="B42" s="14"/>
      <c r="C42" s="14"/>
      <c r="D42" s="14"/>
      <c r="E42" s="14"/>
      <c r="F42" s="14"/>
      <c r="G42" s="59"/>
      <c r="H42" s="59"/>
      <c r="I42" s="59"/>
      <c r="J42" s="14"/>
    </row>
    <row r="43" ht="15.75" customHeight="1">
      <c r="A43" s="14"/>
      <c r="B43" s="14"/>
      <c r="C43" s="14"/>
      <c r="D43" s="14"/>
      <c r="E43" s="14"/>
      <c r="F43" s="14"/>
      <c r="G43" s="59"/>
      <c r="H43" s="59"/>
      <c r="I43" s="59"/>
      <c r="J43" s="14"/>
    </row>
    <row r="44" ht="15.75" customHeight="1">
      <c r="A44" s="14"/>
      <c r="B44" s="14"/>
      <c r="C44" s="14"/>
      <c r="D44" s="14"/>
      <c r="E44" s="14"/>
      <c r="F44" s="14"/>
      <c r="G44" s="59"/>
      <c r="H44" s="59"/>
      <c r="I44" s="59"/>
      <c r="J44" s="14"/>
    </row>
    <row r="45" ht="15.75" customHeight="1">
      <c r="A45" s="14"/>
      <c r="B45" s="14"/>
      <c r="C45" s="14"/>
      <c r="D45" s="14"/>
      <c r="E45" s="14"/>
      <c r="F45" s="14"/>
      <c r="G45" s="59"/>
      <c r="H45" s="59"/>
      <c r="I45" s="59"/>
      <c r="J45" s="14"/>
    </row>
    <row r="46" ht="15.75" customHeight="1">
      <c r="A46" s="14"/>
      <c r="B46" s="14"/>
      <c r="C46" s="14"/>
      <c r="D46" s="14"/>
      <c r="E46" s="14"/>
      <c r="F46" s="14"/>
      <c r="G46" s="59"/>
      <c r="H46" s="59"/>
      <c r="I46" s="59"/>
      <c r="J46" s="14"/>
    </row>
    <row r="47" ht="15.75" customHeight="1">
      <c r="A47" s="59"/>
      <c r="B47" s="59"/>
      <c r="C47" s="59"/>
      <c r="D47" s="59"/>
      <c r="E47" s="59"/>
      <c r="F47" s="59"/>
      <c r="G47" s="59"/>
      <c r="H47" s="59"/>
      <c r="I47" s="59"/>
      <c r="J47" s="59"/>
    </row>
    <row r="48" ht="15.75" customHeight="1">
      <c r="A48" s="59"/>
      <c r="B48" s="59"/>
      <c r="C48" s="59"/>
      <c r="D48" s="59"/>
      <c r="E48" s="59"/>
      <c r="F48" s="59"/>
      <c r="G48" s="59"/>
      <c r="H48" s="59"/>
      <c r="I48" s="59"/>
      <c r="J48" s="59"/>
    </row>
    <row r="49" ht="15.75" customHeight="1">
      <c r="A49" s="59"/>
      <c r="B49" s="59"/>
      <c r="C49" s="59"/>
      <c r="D49" s="59"/>
      <c r="E49" s="59"/>
      <c r="F49" s="59"/>
      <c r="G49" s="59"/>
      <c r="H49" s="59"/>
      <c r="I49" s="59"/>
      <c r="J49" s="59"/>
    </row>
    <row r="50" ht="15.75" customHeight="1">
      <c r="A50" s="59"/>
      <c r="B50" s="59"/>
      <c r="C50" s="59"/>
      <c r="D50" s="59"/>
      <c r="E50" s="59"/>
      <c r="F50" s="59"/>
      <c r="G50" s="59"/>
      <c r="H50" s="59"/>
      <c r="I50" s="59"/>
      <c r="J50" s="59"/>
    </row>
    <row r="51" ht="15.75" customHeight="1">
      <c r="A51" s="59"/>
      <c r="B51" s="59"/>
      <c r="C51" s="59"/>
      <c r="D51" s="59"/>
      <c r="E51" s="59"/>
      <c r="F51" s="59"/>
      <c r="G51" s="59"/>
      <c r="H51" s="59"/>
      <c r="I51" s="59"/>
      <c r="J51" s="59"/>
    </row>
    <row r="52" ht="15.75" customHeight="1">
      <c r="A52" s="59"/>
      <c r="B52" s="59"/>
      <c r="C52" s="59"/>
      <c r="D52" s="59"/>
      <c r="E52" s="59"/>
      <c r="F52" s="59"/>
      <c r="G52" s="59"/>
      <c r="H52" s="59"/>
      <c r="I52" s="59"/>
      <c r="J52" s="59"/>
    </row>
    <row r="53" ht="15.75" customHeight="1">
      <c r="A53" s="59"/>
      <c r="B53" s="59"/>
      <c r="C53" s="59"/>
      <c r="D53" s="59"/>
      <c r="E53" s="59"/>
      <c r="F53" s="59"/>
      <c r="G53" s="59"/>
      <c r="H53" s="59"/>
      <c r="I53" s="59"/>
      <c r="J53" s="59"/>
    </row>
    <row r="54" ht="15.75" customHeight="1">
      <c r="A54" s="59"/>
      <c r="B54" s="59"/>
      <c r="C54" s="59"/>
      <c r="D54" s="59"/>
      <c r="E54" s="59"/>
      <c r="F54" s="59"/>
      <c r="G54" s="59"/>
      <c r="H54" s="59"/>
      <c r="I54" s="59"/>
      <c r="J54" s="59"/>
    </row>
    <row r="55" ht="15.75" customHeight="1">
      <c r="A55" s="59"/>
      <c r="B55" s="59"/>
      <c r="C55" s="59"/>
      <c r="D55" s="59"/>
      <c r="E55" s="59"/>
      <c r="F55" s="59"/>
      <c r="G55" s="59"/>
      <c r="H55" s="59"/>
      <c r="I55" s="59"/>
      <c r="J55" s="59"/>
    </row>
    <row r="56" ht="15.75" customHeight="1">
      <c r="A56" s="59"/>
      <c r="B56" s="59"/>
      <c r="C56" s="59"/>
      <c r="D56" s="59"/>
      <c r="E56" s="59"/>
      <c r="F56" s="59"/>
      <c r="G56" s="59"/>
      <c r="H56" s="59"/>
      <c r="I56" s="59"/>
      <c r="J56" s="59"/>
    </row>
    <row r="57" ht="15.75" customHeight="1">
      <c r="A57" s="59"/>
      <c r="B57" s="59"/>
      <c r="C57" s="59"/>
      <c r="D57" s="59"/>
      <c r="E57" s="59"/>
      <c r="F57" s="59"/>
      <c r="G57" s="59"/>
      <c r="H57" s="59"/>
      <c r="I57" s="59"/>
      <c r="J57" s="59"/>
    </row>
    <row r="58" ht="15.75" customHeight="1">
      <c r="A58" s="59"/>
      <c r="B58" s="59"/>
      <c r="C58" s="59"/>
      <c r="D58" s="59"/>
      <c r="E58" s="59"/>
      <c r="F58" s="59"/>
      <c r="G58" s="59"/>
      <c r="H58" s="59"/>
      <c r="I58" s="59"/>
      <c r="J58" s="59"/>
    </row>
    <row r="59" ht="15.75" customHeight="1">
      <c r="A59" s="59"/>
      <c r="B59" s="59"/>
      <c r="C59" s="59"/>
      <c r="D59" s="59"/>
      <c r="E59" s="59"/>
      <c r="F59" s="59"/>
      <c r="J59" s="59"/>
    </row>
    <row r="60" ht="15.75" customHeight="1">
      <c r="A60" s="59"/>
      <c r="B60" s="59"/>
      <c r="C60" s="59"/>
      <c r="D60" s="59"/>
      <c r="E60" s="59"/>
      <c r="F60" s="59"/>
      <c r="J60" s="59"/>
    </row>
    <row r="61" ht="15.75" customHeight="1">
      <c r="A61" s="59"/>
      <c r="B61" s="59"/>
      <c r="C61" s="59"/>
      <c r="D61" s="59"/>
      <c r="E61" s="59"/>
      <c r="F61" s="59"/>
      <c r="J61" s="59"/>
    </row>
    <row r="62" ht="15.75" customHeight="1">
      <c r="A62" s="59"/>
      <c r="B62" s="59"/>
      <c r="C62" s="59"/>
      <c r="D62" s="59"/>
      <c r="E62" s="59"/>
      <c r="F62" s="59"/>
      <c r="J62" s="59"/>
    </row>
    <row r="63" ht="15.75" customHeight="1">
      <c r="A63" s="59"/>
      <c r="B63" s="59"/>
      <c r="C63" s="59"/>
      <c r="D63" s="59"/>
      <c r="E63" s="59"/>
      <c r="F63" s="59"/>
      <c r="J63" s="59"/>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G15:N15"/>
    <mergeCell ref="G16:L16"/>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0" width="14.38"/>
    <col customWidth="1" min="11" max="11" width="29.38"/>
    <col customWidth="1" min="12" max="26" width="14.38"/>
  </cols>
  <sheetData>
    <row r="1">
      <c r="A1" s="60">
        <v>44291.0</v>
      </c>
      <c r="B1" s="60">
        <v>44656.0</v>
      </c>
      <c r="C1" s="54" t="s">
        <v>71</v>
      </c>
      <c r="D1" s="54" t="s">
        <v>72</v>
      </c>
      <c r="E1" s="54" t="s">
        <v>73</v>
      </c>
      <c r="F1" s="46">
        <v>2621.69</v>
      </c>
      <c r="G1" s="61">
        <v>44376.0</v>
      </c>
      <c r="H1" s="61">
        <v>44376.0</v>
      </c>
      <c r="I1" s="54" t="s">
        <v>74</v>
      </c>
      <c r="J1" s="54" t="s">
        <v>75</v>
      </c>
      <c r="K1" s="54" t="s">
        <v>76</v>
      </c>
      <c r="L1" s="46">
        <v>-55000.0</v>
      </c>
      <c r="M1" s="46">
        <v>2621.69</v>
      </c>
      <c r="N1" s="54"/>
      <c r="O1" s="14" t="b">
        <v>1</v>
      </c>
      <c r="P1" s="46">
        <v>47622.69</v>
      </c>
      <c r="Q1" s="54"/>
      <c r="R1" s="54"/>
      <c r="S1" s="54"/>
      <c r="T1" s="62"/>
      <c r="U1" s="62"/>
      <c r="V1" s="62"/>
      <c r="W1" s="62"/>
      <c r="X1" s="62"/>
      <c r="Y1" s="62"/>
      <c r="Z1" s="62"/>
    </row>
    <row r="2">
      <c r="A2" s="60">
        <v>44291.0</v>
      </c>
      <c r="B2" s="60">
        <v>44656.0</v>
      </c>
      <c r="C2" s="54" t="s">
        <v>71</v>
      </c>
      <c r="D2" s="54" t="s">
        <v>72</v>
      </c>
      <c r="E2" s="54" t="s">
        <v>73</v>
      </c>
      <c r="F2" s="46">
        <v>2621.69</v>
      </c>
      <c r="G2" s="60">
        <v>44470.0</v>
      </c>
      <c r="H2" s="60">
        <v>44473.0</v>
      </c>
      <c r="I2" s="54" t="s">
        <v>74</v>
      </c>
      <c r="J2" s="63">
        <v>1.004459721E9</v>
      </c>
      <c r="K2" s="54" t="s">
        <v>77</v>
      </c>
      <c r="L2" s="46">
        <v>-1350.0</v>
      </c>
      <c r="M2" s="46">
        <v>41271.69</v>
      </c>
      <c r="N2" s="54"/>
      <c r="O2" s="14" t="b">
        <v>1</v>
      </c>
      <c r="P2" s="46">
        <v>47622.69</v>
      </c>
      <c r="Q2" s="54"/>
      <c r="R2" s="54"/>
      <c r="S2" s="54"/>
      <c r="T2" s="62"/>
      <c r="U2" s="62"/>
      <c r="V2" s="62"/>
      <c r="W2" s="62"/>
      <c r="X2" s="62"/>
      <c r="Y2" s="62"/>
      <c r="Z2" s="62"/>
    </row>
    <row r="3">
      <c r="A3" s="60">
        <v>44291.0</v>
      </c>
      <c r="B3" s="60">
        <v>44656.0</v>
      </c>
      <c r="C3" s="54" t="s">
        <v>71</v>
      </c>
      <c r="D3" s="54" t="s">
        <v>72</v>
      </c>
      <c r="E3" s="54" t="s">
        <v>73</v>
      </c>
      <c r="F3" s="46">
        <v>2621.69</v>
      </c>
      <c r="G3" s="60">
        <v>44470.0</v>
      </c>
      <c r="H3" s="60">
        <v>44470.0</v>
      </c>
      <c r="I3" s="54" t="s">
        <v>74</v>
      </c>
      <c r="J3" s="54" t="s">
        <v>78</v>
      </c>
      <c r="K3" s="54" t="s">
        <v>79</v>
      </c>
      <c r="L3" s="46">
        <v>-500.0</v>
      </c>
      <c r="M3" s="46">
        <v>40771.69</v>
      </c>
      <c r="N3" s="54"/>
      <c r="O3" s="14" t="b">
        <v>1</v>
      </c>
      <c r="P3" s="46">
        <v>47622.69</v>
      </c>
      <c r="Q3" s="54"/>
      <c r="R3" s="54"/>
      <c r="S3" s="54"/>
      <c r="T3" s="62"/>
      <c r="U3" s="62"/>
      <c r="V3" s="62"/>
      <c r="W3" s="62"/>
      <c r="X3" s="62"/>
      <c r="Y3" s="62"/>
      <c r="Z3" s="62"/>
    </row>
    <row r="4">
      <c r="A4" s="60">
        <v>44291.0</v>
      </c>
      <c r="B4" s="60">
        <v>44656.0</v>
      </c>
      <c r="C4" s="54" t="s">
        <v>71</v>
      </c>
      <c r="D4" s="54" t="s">
        <v>72</v>
      </c>
      <c r="E4" s="54" t="s">
        <v>73</v>
      </c>
      <c r="F4" s="46">
        <v>2621.69</v>
      </c>
      <c r="G4" s="60">
        <v>44511.0</v>
      </c>
      <c r="H4" s="60">
        <v>44512.0</v>
      </c>
      <c r="I4" s="54" t="s">
        <v>74</v>
      </c>
      <c r="J4" s="63">
        <v>1.112534944E9</v>
      </c>
      <c r="K4" s="54" t="s">
        <v>80</v>
      </c>
      <c r="L4" s="46">
        <v>-78.0</v>
      </c>
      <c r="M4" s="46">
        <v>40653.69</v>
      </c>
      <c r="N4" s="54"/>
      <c r="O4" s="14" t="b">
        <v>1</v>
      </c>
      <c r="P4" s="46">
        <v>47622.69</v>
      </c>
      <c r="Q4" s="54"/>
      <c r="R4" s="54"/>
      <c r="S4" s="54"/>
      <c r="T4" s="62"/>
      <c r="U4" s="62"/>
      <c r="V4" s="62"/>
      <c r="W4" s="62"/>
      <c r="X4" s="62"/>
      <c r="Y4" s="62"/>
      <c r="Z4" s="62"/>
    </row>
    <row r="5">
      <c r="A5" s="60">
        <v>44291.0</v>
      </c>
      <c r="B5" s="60">
        <v>44656.0</v>
      </c>
      <c r="C5" s="54" t="s">
        <v>71</v>
      </c>
      <c r="D5" s="54" t="s">
        <v>72</v>
      </c>
      <c r="E5" s="54" t="s">
        <v>73</v>
      </c>
      <c r="F5" s="46">
        <v>2621.69</v>
      </c>
      <c r="G5" s="60">
        <v>44494.0</v>
      </c>
      <c r="H5" s="60">
        <v>44495.0</v>
      </c>
      <c r="I5" s="54" t="s">
        <v>74</v>
      </c>
      <c r="J5" s="63">
        <v>1.026498874E9</v>
      </c>
      <c r="K5" s="54" t="s">
        <v>81</v>
      </c>
      <c r="L5" s="46">
        <v>-40.0</v>
      </c>
      <c r="M5" s="46">
        <v>40731.69</v>
      </c>
      <c r="N5" s="54"/>
      <c r="O5" s="14" t="b">
        <v>1</v>
      </c>
      <c r="P5" s="46">
        <v>47622.69</v>
      </c>
      <c r="Q5" s="54"/>
      <c r="R5" s="54"/>
      <c r="S5" s="54"/>
      <c r="T5" s="62"/>
      <c r="U5" s="62"/>
      <c r="V5" s="62"/>
      <c r="W5" s="62"/>
      <c r="X5" s="62"/>
      <c r="Y5" s="62"/>
      <c r="Z5" s="62"/>
    </row>
    <row r="6">
      <c r="A6" s="60">
        <v>44291.0</v>
      </c>
      <c r="B6" s="60">
        <v>44656.0</v>
      </c>
      <c r="C6" s="54" t="s">
        <v>71</v>
      </c>
      <c r="D6" s="54" t="s">
        <v>72</v>
      </c>
      <c r="E6" s="54" t="s">
        <v>73</v>
      </c>
      <c r="F6" s="46">
        <v>2621.69</v>
      </c>
      <c r="G6" s="60">
        <v>44565.0</v>
      </c>
      <c r="H6" s="60">
        <v>44566.0</v>
      </c>
      <c r="I6" s="54" t="s">
        <v>74</v>
      </c>
      <c r="J6" s="63">
        <v>1.05634714E8</v>
      </c>
      <c r="K6" s="54" t="s">
        <v>82</v>
      </c>
      <c r="L6" s="46">
        <v>-32.0</v>
      </c>
      <c r="M6" s="46">
        <v>47622.69</v>
      </c>
      <c r="N6" s="54"/>
      <c r="O6" s="14" t="b">
        <v>1</v>
      </c>
      <c r="P6" s="46">
        <v>47622.69</v>
      </c>
      <c r="Q6" s="54"/>
      <c r="R6" s="54"/>
      <c r="S6" s="54"/>
      <c r="T6" s="62"/>
      <c r="U6" s="62"/>
      <c r="V6" s="62"/>
      <c r="W6" s="62"/>
      <c r="X6" s="62"/>
      <c r="Y6" s="62"/>
      <c r="Z6" s="62"/>
    </row>
    <row r="7">
      <c r="A7" s="60">
        <v>44291.0</v>
      </c>
      <c r="B7" s="60">
        <v>44656.0</v>
      </c>
      <c r="C7" s="54" t="s">
        <v>71</v>
      </c>
      <c r="D7" s="54" t="s">
        <v>72</v>
      </c>
      <c r="E7" s="54" t="s">
        <v>73</v>
      </c>
      <c r="F7" s="46">
        <v>2621.69</v>
      </c>
      <c r="G7" s="60">
        <v>44512.0</v>
      </c>
      <c r="H7" s="60">
        <v>44508.0</v>
      </c>
      <c r="I7" s="54" t="s">
        <v>83</v>
      </c>
      <c r="J7" s="54" t="s">
        <v>84</v>
      </c>
      <c r="K7" s="54" t="s">
        <v>65</v>
      </c>
      <c r="L7" s="46">
        <v>1.0</v>
      </c>
      <c r="M7" s="46">
        <v>40654.69</v>
      </c>
      <c r="N7" s="54"/>
      <c r="O7" s="14" t="b">
        <v>1</v>
      </c>
      <c r="P7" s="46">
        <v>47622.69</v>
      </c>
      <c r="Q7" s="54"/>
      <c r="R7" s="54"/>
      <c r="S7" s="54"/>
      <c r="T7" s="62"/>
      <c r="U7" s="62"/>
      <c r="V7" s="62"/>
      <c r="W7" s="62"/>
      <c r="X7" s="62"/>
      <c r="Y7" s="62"/>
      <c r="Z7" s="62"/>
    </row>
    <row r="8">
      <c r="A8" s="60">
        <v>44291.0</v>
      </c>
      <c r="B8" s="60">
        <v>44656.0</v>
      </c>
      <c r="C8" s="54" t="s">
        <v>71</v>
      </c>
      <c r="D8" s="54" t="s">
        <v>72</v>
      </c>
      <c r="E8" s="54" t="s">
        <v>73</v>
      </c>
      <c r="F8" s="46">
        <v>2621.69</v>
      </c>
      <c r="G8" s="60">
        <v>44512.0</v>
      </c>
      <c r="H8" s="60">
        <v>44510.0</v>
      </c>
      <c r="I8" s="54" t="s">
        <v>83</v>
      </c>
      <c r="J8" s="54" t="s">
        <v>85</v>
      </c>
      <c r="K8" s="54" t="s">
        <v>65</v>
      </c>
      <c r="L8" s="46">
        <v>7000.0</v>
      </c>
      <c r="M8" s="46">
        <v>47654.69</v>
      </c>
      <c r="N8" s="54"/>
      <c r="O8" s="14" t="b">
        <v>1</v>
      </c>
      <c r="P8" s="46">
        <v>47622.69</v>
      </c>
      <c r="Q8" s="54"/>
      <c r="R8" s="54"/>
      <c r="S8" s="54"/>
      <c r="T8" s="62"/>
      <c r="U8" s="62"/>
      <c r="V8" s="62"/>
      <c r="W8" s="62"/>
      <c r="X8" s="62"/>
      <c r="Y8" s="62"/>
      <c r="Z8" s="62"/>
    </row>
    <row r="9">
      <c r="A9" s="60">
        <v>44291.0</v>
      </c>
      <c r="B9" s="60">
        <v>44656.0</v>
      </c>
      <c r="C9" s="54" t="s">
        <v>71</v>
      </c>
      <c r="D9" s="54" t="s">
        <v>72</v>
      </c>
      <c r="E9" s="54" t="s">
        <v>73</v>
      </c>
      <c r="F9" s="46">
        <v>2621.69</v>
      </c>
      <c r="G9" s="60">
        <v>44419.0</v>
      </c>
      <c r="H9" s="60">
        <v>44417.0</v>
      </c>
      <c r="I9" s="54" t="s">
        <v>83</v>
      </c>
      <c r="J9" s="54" t="s">
        <v>86</v>
      </c>
      <c r="K9" s="54" t="s">
        <v>67</v>
      </c>
      <c r="L9" s="46">
        <v>40000.0</v>
      </c>
      <c r="M9" s="46">
        <v>42621.69</v>
      </c>
      <c r="N9" s="54"/>
      <c r="O9" s="14" t="b">
        <v>1</v>
      </c>
      <c r="P9" s="46">
        <v>47622.69</v>
      </c>
      <c r="Q9" s="54"/>
      <c r="R9" s="54"/>
      <c r="S9" s="54"/>
      <c r="T9" s="62"/>
      <c r="U9" s="62"/>
      <c r="V9" s="62"/>
      <c r="W9" s="62"/>
      <c r="X9" s="62"/>
      <c r="Y9" s="62"/>
      <c r="Z9" s="62"/>
    </row>
    <row r="10">
      <c r="A10" s="60">
        <v>44291.0</v>
      </c>
      <c r="B10" s="60">
        <v>44656.0</v>
      </c>
      <c r="C10" s="54" t="s">
        <v>71</v>
      </c>
      <c r="D10" s="54" t="s">
        <v>72</v>
      </c>
      <c r="E10" s="54" t="s">
        <v>73</v>
      </c>
      <c r="F10" s="46">
        <v>2621.69</v>
      </c>
      <c r="G10" s="61">
        <v>44375.0</v>
      </c>
      <c r="H10" s="61">
        <v>44375.0</v>
      </c>
      <c r="I10" s="54" t="s">
        <v>83</v>
      </c>
      <c r="J10" s="54" t="s">
        <v>87</v>
      </c>
      <c r="K10" s="54" t="s">
        <v>69</v>
      </c>
      <c r="L10" s="46">
        <v>55000.0</v>
      </c>
      <c r="M10" s="46">
        <v>57621.69</v>
      </c>
      <c r="N10" s="54"/>
      <c r="O10" s="14" t="b">
        <v>1</v>
      </c>
      <c r="P10" s="46">
        <v>47622.69</v>
      </c>
      <c r="Q10" s="54"/>
      <c r="R10" s="54"/>
      <c r="S10" s="54"/>
      <c r="T10" s="62"/>
      <c r="U10" s="62"/>
      <c r="V10" s="62"/>
      <c r="W10" s="62"/>
      <c r="X10" s="62"/>
      <c r="Y10" s="62"/>
      <c r="Z10" s="62"/>
    </row>
    <row r="11">
      <c r="A11" s="64"/>
      <c r="B11" s="64"/>
      <c r="C11" s="5"/>
      <c r="D11" s="5"/>
      <c r="E11" s="5"/>
      <c r="F11" s="65"/>
      <c r="G11" s="66"/>
      <c r="H11" s="66"/>
      <c r="I11" s="5"/>
      <c r="J11" s="5"/>
      <c r="K11" s="5"/>
      <c r="L11" s="65"/>
      <c r="M11" s="65"/>
      <c r="N11" s="5"/>
      <c r="O11" s="67"/>
      <c r="P11" s="65"/>
      <c r="Q11" s="5"/>
      <c r="R11" s="5"/>
      <c r="S11" s="5"/>
    </row>
    <row r="12">
      <c r="A12" s="64"/>
      <c r="B12" s="64"/>
      <c r="C12" s="5"/>
      <c r="D12" s="5"/>
      <c r="E12" s="5"/>
      <c r="F12" s="65"/>
      <c r="G12" s="66"/>
      <c r="H12" s="66"/>
      <c r="I12" s="5"/>
      <c r="J12" s="5"/>
      <c r="K12" s="5"/>
      <c r="L12" s="65"/>
      <c r="M12" s="65"/>
      <c r="N12" s="5"/>
      <c r="O12" s="67"/>
      <c r="P12" s="65"/>
      <c r="Q12" s="5"/>
      <c r="R12" s="5"/>
      <c r="S12" s="5"/>
    </row>
    <row r="13">
      <c r="A13" s="68"/>
      <c r="B13" s="68"/>
      <c r="C13" s="69"/>
      <c r="D13" s="69"/>
      <c r="E13" s="69"/>
      <c r="F13" s="70"/>
      <c r="G13" s="71"/>
      <c r="H13" s="71"/>
      <c r="I13" s="69"/>
      <c r="J13" s="69"/>
      <c r="K13" s="69"/>
      <c r="L13" s="70"/>
      <c r="M13" s="70"/>
      <c r="N13" s="69"/>
      <c r="O13" s="72"/>
      <c r="P13" s="70"/>
      <c r="Q13" s="69"/>
    </row>
    <row r="14">
      <c r="A14" s="68"/>
      <c r="B14" s="68"/>
      <c r="C14" s="69"/>
      <c r="D14" s="69"/>
      <c r="E14" s="69"/>
      <c r="F14" s="70"/>
      <c r="G14" s="71"/>
      <c r="H14" s="71"/>
      <c r="I14" s="69"/>
      <c r="J14" s="69"/>
      <c r="K14" s="69"/>
      <c r="L14" s="70"/>
      <c r="M14" s="72"/>
      <c r="N14" s="69"/>
      <c r="O14" s="72"/>
      <c r="P14" s="70"/>
      <c r="Q14" s="69"/>
    </row>
  </sheetData>
  <drawing r:id="rId1"/>
</worksheet>
</file>