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J\Joe Bloggs Property Limited SSAS\Scheme Returns\2016-2017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H30" i="3" l="1"/>
  <c r="I15" i="3" l="1"/>
  <c r="G13" i="1" l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<sst xmlns="http://schemas.openxmlformats.org/spreadsheetml/2006/main" count="142" uniqueCount="84">
  <si>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</si>
  <si>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</si>
  <si>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</si>
  <si>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</si>
  <si>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</si>
  <si>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</si>
  <si>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</si>
  <si>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</si>
  <si>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</si>
  <si>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</si>
  <si>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</si>
  <si>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</si>
  <si>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</si>
  <si>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</si>
  <si>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</si>
  <si>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</si>
  <si>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</si>
  <si>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</si>
  <si>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</si>
  <si>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</si>
  <si>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</si>
  <si>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</si>
  <si>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</si>
  <si>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</si>
  <si>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</si>
  <si>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</si>
  <si>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</si>
  <si>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</si>
  <si>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</si>
  <si>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</si>
  <si>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</si>
  <si>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</si>
  <si>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</si>
  <si>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</si>
  <si>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</si>
  <si>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</si>
  <si>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</si>
  <si>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</si>
  <si>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</si>
  <si>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</si>
  <si>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</si>
  <si>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</si>
  <si>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</si>
  <si>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</si>
  <si>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</si>
  <si>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</si>
  <si>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</si>
  <si>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</si>
  <si>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</si>
  <si>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</si>
  <si>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</si>
  <si>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</si>
  <si>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</si>
  <si>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</si>
  <si>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</si>
  <si>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</si>
  <si>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</si>
  <si>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</si>
  <si>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</si>
  <si>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</si>
  <si>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</si>
  <si>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</si>
  <si>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</si>
  <si>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</si>
  <si>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</si>
  <si>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</si>
  <si>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</si>
  <si>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</si>
  <si>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</si>
  <si>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</si>
  <si>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</si>
  <si>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</si>
  <si>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</si>
  <si>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</si>
  <si>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</si>
  <si>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</si>
  <si>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</si>
  <si>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</si>
  <si>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Joe Bloggs Property Services Limited SSAS</t>
  </si>
  <si>
    <t>00812769RS</t>
  </si>
  <si>
    <t>Cash</t>
  </si>
  <si>
    <t>Foreign Currency direct</t>
  </si>
  <si>
    <t>JB Prop Maintenance LTD Pref. Shares</t>
  </si>
  <si>
    <t>2016 tax return needs to be amended - pref shares recorded as unconnected instead of 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</si>
</sst>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10" workbookViewId="0">
      <selection activeCell="B26" sqref="B26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38</v>
      </c>
      <c r="B7" s="45"/>
      <c r="E7" s="47"/>
      <c r="F7" t="s">
        <v>55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</row>
    <row r="17" spans="1:12" x14ac:dyDescent="0.25">
      <c r="A17" s="36" t="s">
        <v>28</v>
      </c>
      <c r="B17" s="35">
        <f>H15</f>
        <v>0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F18" t="s">
        <v>51</v>
      </c>
      <c r="G18" s="42"/>
      <c r="H18" s="42"/>
      <c r="I18" s="42"/>
    </row>
    <row r="19" spans="1:12" x14ac:dyDescent="0.25">
      <c r="A19" s="36" t="s">
        <v>30</v>
      </c>
      <c r="B19" s="35">
        <v>0</v>
      </c>
      <c r="F19" t="s">
        <v>52</v>
      </c>
      <c r="G19" s="42"/>
      <c r="H19" s="42"/>
      <c r="I19" s="42"/>
    </row>
    <row r="20" spans="1:12" x14ac:dyDescent="0.25">
      <c r="A20" s="36" t="s">
        <v>31</v>
      </c>
      <c r="B20" s="35">
        <v>0</v>
      </c>
      <c r="F20" t="s">
        <v>53</v>
      </c>
      <c r="G20" s="42"/>
      <c r="H20" s="42"/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/>
      <c r="H21" s="42"/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/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/>
      <c r="H23" s="42"/>
      <c r="I23" s="42"/>
    </row>
    <row r="24" spans="1:12" ht="15.75" thickBot="1" x14ac:dyDescent="0.3">
      <c r="A24" s="36" t="s">
        <v>36</v>
      </c>
      <c r="B24" s="38">
        <f>G30</f>
        <v>584</v>
      </c>
      <c r="D24" s="43"/>
      <c r="F24" t="s">
        <v>57</v>
      </c>
      <c r="G24" s="42"/>
      <c r="H24" s="42"/>
      <c r="I24" s="42"/>
    </row>
    <row r="25" spans="1:12" ht="15.75" thickTop="1" x14ac:dyDescent="0.25">
      <c r="B25" s="35">
        <f>SUM(B11,B12,B13,B14,B15,B16,B17,B19,B20,B22,B21,B23,B24)</f>
        <v>584</v>
      </c>
      <c r="C25" s="39"/>
      <c r="D25" s="43"/>
      <c r="E25" s="40"/>
      <c r="F25" t="s">
        <v>58</v>
      </c>
      <c r="G25" s="42"/>
      <c r="H25" s="42"/>
      <c r="I25" s="42"/>
    </row>
    <row r="26" spans="1:12" x14ac:dyDescent="0.25">
      <c r="B26" s="44" t="s">
        <v>83</v>
      </c>
      <c r="D26" s="43"/>
      <c r="E26" s="41"/>
      <c r="F26" t="s">
        <v>59</v>
      </c>
      <c r="G26" s="42">
        <v>584</v>
      </c>
      <c r="H26" s="42"/>
      <c r="I26" s="42"/>
    </row>
    <row r="27" spans="1:12" x14ac:dyDescent="0.25">
      <c r="D27" s="43"/>
      <c r="E27" s="41"/>
      <c r="F27" t="s">
        <v>60</v>
      </c>
      <c r="G27" s="42"/>
      <c r="H27" s="42"/>
      <c r="I27" s="42"/>
    </row>
    <row r="28" spans="1:12" x14ac:dyDescent="0.25">
      <c r="A28" t="s">
        <v>37</v>
      </c>
      <c r="B28" s="7">
        <f>Valuation!B23</f>
        <v>120842</v>
      </c>
      <c r="D28" s="43"/>
      <c r="E28" s="41"/>
      <c r="F28" t="s">
        <v>61</v>
      </c>
      <c r="G28" s="42"/>
      <c r="H28" s="42"/>
      <c r="I28" s="42"/>
    </row>
    <row r="29" spans="1:12" x14ac:dyDescent="0.25">
      <c r="D29" s="43"/>
      <c r="E29" s="41"/>
      <c r="F29" t="s">
        <v>62</v>
      </c>
      <c r="G29" s="42"/>
      <c r="H29" s="42"/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584</v>
      </c>
      <c r="H30" s="73">
        <f>SUM(H18:H29)</f>
        <v>0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abSelected="1" topLeftCell="A7" workbookViewId="0">
      <selection activeCell="B8" sqref="B8"/>
    </sheetView>
  </sheetViews>
  <sheetFormatPr defaultRowHeight="15" x14ac:dyDescent="0.25"/>
  <cols>
    <col min="1" max="1" width="18" customWidth="1"/>
    <col min="2" max="2" width="37.42578125" bestFit="1" customWidth="1"/>
    <col min="3" max="3" width="33.4257812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Joe Bloggs Property Services Limited SSAS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2" t="str">
        <f>'Data Capture'!B6</f>
        <v>00812769RS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B9" s="16" t="s">
        <v>83</v>
      </c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12787</v>
      </c>
      <c r="C11" s="65" t="s">
        <v>80</v>
      </c>
      <c r="D11" s="66">
        <v>8780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>
        <v>28055</v>
      </c>
      <c r="C12" s="3" t="s">
        <v>81</v>
      </c>
      <c r="D12" s="67">
        <v>28055</v>
      </c>
      <c r="E12" s="67"/>
      <c r="F12" s="67"/>
      <c r="G12" s="4">
        <v>4576</v>
      </c>
      <c r="H12" s="3"/>
      <c r="I12" s="3"/>
    </row>
    <row r="13" spans="1:21" x14ac:dyDescent="0.25">
      <c r="A13" s="31">
        <v>42830</v>
      </c>
      <c r="B13" s="8">
        <v>80000</v>
      </c>
      <c r="C13" s="3" t="s">
        <v>82</v>
      </c>
      <c r="D13" s="67">
        <v>80000</v>
      </c>
      <c r="E13" s="67"/>
      <c r="F13" s="67"/>
      <c r="G13" s="4">
        <f t="shared" ref="G12:G18" si="0">SUM(J13:U13)</f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120842</v>
      </c>
      <c r="C23" s="53"/>
      <c r="D23" s="72">
        <f>SUM(D11:D18)</f>
        <v>116835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7"/>
      <c r="C1" s="78"/>
    </row>
    <row r="2" spans="1:18" x14ac:dyDescent="0.25">
      <c r="L2" s="26"/>
    </row>
    <row r="3" spans="1:18" ht="20.25" customHeight="1" x14ac:dyDescent="0.25">
      <c r="A3" s="16" t="s">
        <v>7</v>
      </c>
      <c r="B3" s="74">
        <f>'Data Capture'!B7</f>
        <v>0</v>
      </c>
      <c r="C3" s="75"/>
      <c r="D3" s="16" t="s">
        <v>7</v>
      </c>
      <c r="E3" s="74">
        <f>'Data Capture'!C7</f>
        <v>0</v>
      </c>
      <c r="F3" s="75"/>
      <c r="G3" s="16" t="s">
        <v>7</v>
      </c>
      <c r="H3" s="74">
        <f>'Data Capture'!D7</f>
        <v>0</v>
      </c>
      <c r="I3" s="75"/>
      <c r="J3" s="16" t="s">
        <v>7</v>
      </c>
      <c r="K3" s="76">
        <f>'Data Capture'!E7</f>
        <v>0</v>
      </c>
      <c r="L3" s="75"/>
      <c r="M3" s="16" t="s">
        <v>7</v>
      </c>
      <c r="N3" s="74" t="s">
        <v>12</v>
      </c>
      <c r="O3" s="75"/>
      <c r="P3" s="16" t="s">
        <v>7</v>
      </c>
      <c r="Q3" s="74" t="s">
        <v>12</v>
      </c>
      <c r="R3" s="75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1" t="s">
        <v>13</v>
      </c>
      <c r="C35" s="8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9">
        <f>B3</f>
        <v>0</v>
      </c>
      <c r="C38" s="79"/>
      <c r="D38" s="23">
        <f>E3</f>
        <v>0</v>
      </c>
      <c r="E38" s="79">
        <f>H3</f>
        <v>0</v>
      </c>
      <c r="F38" s="79"/>
      <c r="G38" s="23">
        <f>K3</f>
        <v>0</v>
      </c>
      <c r="H38" s="79" t="str">
        <f>N3</f>
        <v>N/A</v>
      </c>
      <c r="I38" s="79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2" t="e">
        <f>C31/(C31+F31+I31+L31+O31+R31)</f>
        <v>#DIV/0!</v>
      </c>
      <c r="C39" s="82"/>
      <c r="D39" s="22" t="e">
        <f>F31/(C31+F31+I31+L31+O31+R31)</f>
        <v>#DIV/0!</v>
      </c>
      <c r="E39" s="82" t="e">
        <f>I31/(C31+F31+I31+L31+O31+R31)</f>
        <v>#DIV/0!</v>
      </c>
      <c r="F39" s="82"/>
      <c r="G39" s="22" t="e">
        <f>L31/(C31+F31+I31+L31+O31+R31)</f>
        <v>#DIV/0!</v>
      </c>
      <c r="H39" s="82" t="e">
        <f>O31/(C31+F31+I31+L31+O31+R31)</f>
        <v>#DIV/0!</v>
      </c>
      <c r="I39" s="82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1" t="s">
        <v>14</v>
      </c>
      <c r="C42" s="81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9">
        <f>B3</f>
        <v>0</v>
      </c>
      <c r="C44" s="79"/>
      <c r="D44" s="23">
        <f>E3</f>
        <v>0</v>
      </c>
      <c r="E44" s="79">
        <f>H3</f>
        <v>0</v>
      </c>
      <c r="F44" s="79"/>
      <c r="G44" s="23">
        <f>K3</f>
        <v>0</v>
      </c>
      <c r="H44" s="79" t="str">
        <f>N3</f>
        <v>N/A</v>
      </c>
      <c r="I44" s="79"/>
      <c r="J44" s="23" t="str">
        <f>Q3</f>
        <v>N/A</v>
      </c>
    </row>
    <row r="45" spans="1:11" ht="23.25" customHeight="1" x14ac:dyDescent="0.25">
      <c r="A45" s="16" t="s">
        <v>15</v>
      </c>
      <c r="B45" s="80" t="e">
        <f>B39*D42</f>
        <v>#DIV/0!</v>
      </c>
      <c r="C45" s="80"/>
      <c r="D45" s="29" t="e">
        <f>D42*D39</f>
        <v>#DIV/0!</v>
      </c>
      <c r="E45" s="80" t="e">
        <f>E39*D42</f>
        <v>#DIV/0!</v>
      </c>
      <c r="F45" s="80"/>
      <c r="G45" s="29" t="e">
        <f>G39*D42</f>
        <v>#DIV/0!</v>
      </c>
      <c r="H45" s="80" t="e">
        <f>H39*D42</f>
        <v>#DIV/0!</v>
      </c>
      <c r="I45" s="80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2018-01-17T16:20:28Z</dcterms:modified>
</cp:coreProperties>
</file>