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E20" i="1" l="1"/>
  <c r="E18" i="1"/>
  <c r="G9" i="1"/>
  <c r="G10" i="1" s="1"/>
  <c r="H13" i="1" s="1"/>
  <c r="C9" i="1"/>
  <c r="E7" i="1"/>
  <c r="E6" i="1"/>
  <c r="E5" i="1"/>
  <c r="E4" i="1"/>
  <c r="E9" i="1" l="1"/>
  <c r="H14" i="1"/>
  <c r="H15" i="1" l="1"/>
</calcChain>
</file>

<file path=xl/sharedStrings.xml><?xml version="1.0" encoding="utf-8"?>
<sst xmlns="http://schemas.openxmlformats.org/spreadsheetml/2006/main" count="27" uniqueCount="25">
  <si>
    <t>SASS</t>
  </si>
  <si>
    <t>Rent NH</t>
  </si>
  <si>
    <t>Freehold Glasgow</t>
  </si>
  <si>
    <t>Freehold Manchester</t>
  </si>
  <si>
    <t>Freehold Edinburgh</t>
  </si>
  <si>
    <t>Property</t>
  </si>
  <si>
    <t>9 months for 12</t>
  </si>
  <si>
    <t>Cash with stockbroker</t>
  </si>
  <si>
    <t>monthly</t>
  </si>
  <si>
    <t>Bank</t>
  </si>
  <si>
    <t>% return</t>
  </si>
  <si>
    <t>Freehold London</t>
  </si>
  <si>
    <t>Rent due</t>
  </si>
  <si>
    <t xml:space="preserve"> April 12 - March 13 x 9 payments</t>
  </si>
  <si>
    <t>Stocks and cash</t>
  </si>
  <si>
    <t>Barclays stockbrokers</t>
  </si>
  <si>
    <t>total</t>
  </si>
  <si>
    <t>Grand total</t>
  </si>
  <si>
    <t>Sun Life Friends</t>
  </si>
  <si>
    <t>last valuation 28th Feb 13</t>
  </si>
  <si>
    <t xml:space="preserve">cash transfer </t>
  </si>
  <si>
    <t>plus</t>
  </si>
  <si>
    <t xml:space="preserve">plus </t>
  </si>
  <si>
    <t>sportingbet shares</t>
  </si>
  <si>
    <t>valuation 28 March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</si>
</sst>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 applyFill="1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9" fontId="0" fillId="0" borderId="0" xfId="0" applyNumberFormat="1"/>
    <xf numFmtId="0" fontId="1" fillId="0" borderId="0" xfId="0" applyFont="1"/>
    <xf numFmtId="165" fontId="1" fillId="3" borderId="0" xfId="0" applyNumberFormat="1" applyFont="1" applyFill="1"/>
    <xf numFmtId="0" fontId="0" fillId="0" borderId="0" xfId="0" applyFill="1"/>
    <xf numFmtId="1" fontId="1" fillId="0" borderId="0" xfId="0" applyNumberFormat="1" applyFont="1"/>
    <xf numFmtId="0" fontId="2" fillId="0" borderId="0" xfId="0" applyFont="1" applyFill="1"/>
    <xf numFmtId="0" fontId="2" fillId="0" borderId="0" xfId="0" applyFont="1"/>
    <xf numFmtId="165" fontId="0" fillId="0" borderId="0" xfId="0" applyNumberFormat="1" applyAlignment="1">
      <alignment horizontal="left"/>
    </xf>
    <xf numFmtId="164" fontId="2" fillId="0" borderId="0" xfId="0" applyNumberFormat="1" applyFont="1"/>
    <xf numFmtId="0" fontId="0" fillId="5" borderId="0" xfId="0" applyFill="1"/>
    <xf numFmtId="0" fontId="1" fillId="0" borderId="0" xfId="0" applyFont="1" applyFill="1"/>
    <xf numFmtId="164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 applyFill="1"/>
    <xf numFmtId="9" fontId="3" fillId="0" borderId="0" xfId="0" applyNumberFormat="1" applyFont="1"/>
    <xf numFmtId="0" fontId="3" fillId="0" borderId="0" xfId="0" applyFont="1" applyFill="1"/>
    <xf numFmtId="165" fontId="3" fillId="0" borderId="0" xfId="0" applyNumberFormat="1" applyFont="1" applyFill="1"/>
    <xf numFmtId="165" fontId="3" fillId="4" borderId="0" xfId="0" applyNumberFormat="1" applyFont="1" applyFill="1"/>
    <xf numFmtId="165" fontId="4" fillId="0" borderId="0" xfId="0" applyNumberFormat="1" applyFont="1"/>
    <xf numFmtId="164" fontId="0" fillId="2" borderId="0" xfId="0" applyNumberFormat="1" applyFill="1"/>
    <xf numFmtId="164" fontId="3" fillId="2" borderId="0" xfId="0" applyNumberFormat="1" applyFont="1" applyFill="1"/>
    <xf numFmtId="165" fontId="3" fillId="2" borderId="0" xfId="0" applyNumberFormat="1" applyFont="1" applyFill="1"/>
    <xf numFmtId="165" fontId="1" fillId="2" borderId="0" xfId="0" applyNumberFormat="1" applyFont="1" applyFill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E18" sqref="E18"/>
    </sheetView>
  </sheetViews>
  <sheetFormatPr defaultRowHeight="15" x14ac:dyDescent="0.25"/>
  <cols>
    <col min="1" max="1" width="15.140625" bestFit="1" customWidth="1"/>
    <col min="3" max="3" width="13.28515625" customWidth="1"/>
    <col min="4" max="4" width="16.42578125" bestFit="1" customWidth="1"/>
    <col min="5" max="5" width="8.7109375" bestFit="1" customWidth="1"/>
    <col min="6" max="6" width="9.28515625" bestFit="1" customWidth="1"/>
    <col min="7" max="7" width="11.28515625" bestFit="1" customWidth="1"/>
    <col min="8" max="8" width="7.5703125" customWidth="1"/>
    <col min="9" max="9" width="10.140625" bestFit="1" customWidth="1"/>
  </cols>
  <sheetData>
    <row r="1" spans="1:11" x14ac:dyDescent="0.25">
      <c r="A1" s="30" t="s">
        <v>0</v>
      </c>
      <c r="B1" t="s">
        <v>24</v>
      </c>
    </row>
    <row r="2" spans="1:11" x14ac:dyDescent="0.25">
      <c r="A2" s="15"/>
    </row>
    <row r="3" spans="1:11" x14ac:dyDescent="0.25">
      <c r="A3" s="14" t="s">
        <v>5</v>
      </c>
      <c r="G3" t="s">
        <v>1</v>
      </c>
    </row>
    <row r="4" spans="1:11" x14ac:dyDescent="0.25">
      <c r="A4" t="s">
        <v>11</v>
      </c>
      <c r="B4" s="1"/>
      <c r="C4" s="16">
        <v>637200</v>
      </c>
      <c r="D4" s="17"/>
      <c r="E4" s="18">
        <f>+C4*F4</f>
        <v>377859.6</v>
      </c>
      <c r="F4" s="19">
        <v>0.59299999999999997</v>
      </c>
      <c r="G4" s="18">
        <v>30836</v>
      </c>
      <c r="H4" s="17"/>
      <c r="I4" s="2"/>
      <c r="K4" s="4"/>
    </row>
    <row r="5" spans="1:11" x14ac:dyDescent="0.25">
      <c r="A5" t="s">
        <v>2</v>
      </c>
      <c r="C5" s="20">
        <v>80000</v>
      </c>
      <c r="D5" s="17"/>
      <c r="E5" s="18">
        <f>+C5*F5</f>
        <v>40000</v>
      </c>
      <c r="F5" s="21">
        <v>0.5</v>
      </c>
      <c r="G5" s="18">
        <v>4400</v>
      </c>
      <c r="H5" s="17"/>
      <c r="I5" s="3"/>
      <c r="K5" s="4"/>
    </row>
    <row r="6" spans="1:11" x14ac:dyDescent="0.25">
      <c r="A6" t="s">
        <v>3</v>
      </c>
      <c r="B6" s="1"/>
      <c r="C6" s="16">
        <v>300000</v>
      </c>
      <c r="D6" s="17"/>
      <c r="E6" s="18">
        <f>+C6*F6</f>
        <v>150000</v>
      </c>
      <c r="F6" s="21">
        <v>0.5</v>
      </c>
      <c r="G6" s="18">
        <v>19200</v>
      </c>
      <c r="H6" s="17"/>
      <c r="I6" s="3"/>
      <c r="K6" s="4"/>
    </row>
    <row r="7" spans="1:11" x14ac:dyDescent="0.25">
      <c r="A7" t="s">
        <v>4</v>
      </c>
      <c r="C7" s="20">
        <v>140000</v>
      </c>
      <c r="D7" s="17"/>
      <c r="E7" s="18">
        <f>+C7*F7</f>
        <v>70000</v>
      </c>
      <c r="F7" s="21">
        <v>0.5</v>
      </c>
      <c r="G7" s="18">
        <v>4500</v>
      </c>
      <c r="H7" s="17"/>
      <c r="I7" s="3"/>
      <c r="K7" s="4"/>
    </row>
    <row r="8" spans="1:11" x14ac:dyDescent="0.25">
      <c r="C8" s="20"/>
      <c r="D8" s="17"/>
      <c r="E8" s="18"/>
      <c r="F8" s="21"/>
      <c r="G8" s="18"/>
      <c r="H8" s="17"/>
    </row>
    <row r="9" spans="1:11" x14ac:dyDescent="0.25">
      <c r="A9" s="6" t="s">
        <v>5</v>
      </c>
      <c r="C9" s="20">
        <f>SUM(C4:C8)</f>
        <v>1157200</v>
      </c>
      <c r="D9" s="17" t="s">
        <v>16</v>
      </c>
      <c r="E9" s="7">
        <f>SUM(E4:E8)</f>
        <v>637859.6</v>
      </c>
      <c r="F9" s="21"/>
      <c r="G9" s="18">
        <f>SUM(G4:G8)</f>
        <v>58936</v>
      </c>
      <c r="H9" s="17"/>
      <c r="I9" s="3"/>
      <c r="J9" s="3"/>
    </row>
    <row r="10" spans="1:11" x14ac:dyDescent="0.25">
      <c r="C10" s="17"/>
      <c r="D10" s="17"/>
      <c r="E10" s="18"/>
      <c r="F10" s="21"/>
      <c r="G10" s="18">
        <f>+G9/12</f>
        <v>4911.333333333333</v>
      </c>
      <c r="H10" s="17"/>
      <c r="J10" s="3"/>
    </row>
    <row r="11" spans="1:11" x14ac:dyDescent="0.25">
      <c r="A11" s="14" t="s">
        <v>14</v>
      </c>
      <c r="B11" s="14"/>
      <c r="C11" s="20"/>
      <c r="D11" s="22"/>
      <c r="E11" s="23"/>
      <c r="F11" s="9"/>
      <c r="G11" s="16"/>
      <c r="H11" s="18"/>
      <c r="I11" s="3"/>
      <c r="J11" s="3"/>
    </row>
    <row r="12" spans="1:11" x14ac:dyDescent="0.25">
      <c r="A12" t="s">
        <v>18</v>
      </c>
      <c r="B12" t="s">
        <v>19</v>
      </c>
      <c r="C12" s="18"/>
      <c r="D12" s="17"/>
      <c r="E12" s="24">
        <v>8753.92</v>
      </c>
      <c r="F12" s="18"/>
      <c r="G12" s="18" t="s">
        <v>6</v>
      </c>
      <c r="H12" s="18"/>
    </row>
    <row r="13" spans="1:11" x14ac:dyDescent="0.25">
      <c r="A13" s="8" t="s">
        <v>15</v>
      </c>
      <c r="C13" s="18"/>
      <c r="D13" s="17"/>
      <c r="E13" s="18">
        <v>145086.41</v>
      </c>
      <c r="F13" s="17"/>
      <c r="G13" s="17"/>
      <c r="H13" s="18">
        <f>G10*9</f>
        <v>44202</v>
      </c>
    </row>
    <row r="14" spans="1:11" x14ac:dyDescent="0.25">
      <c r="A14" s="8" t="s">
        <v>7</v>
      </c>
      <c r="C14" s="18"/>
      <c r="D14" s="18"/>
      <c r="E14" s="18">
        <v>92.43</v>
      </c>
      <c r="F14" s="17"/>
      <c r="G14" s="17" t="s">
        <v>8</v>
      </c>
      <c r="H14" s="18">
        <f>+H13/12</f>
        <v>3683.5</v>
      </c>
    </row>
    <row r="15" spans="1:11" x14ac:dyDescent="0.25">
      <c r="A15" s="10" t="s">
        <v>9</v>
      </c>
      <c r="C15" s="20"/>
      <c r="D15" s="16"/>
      <c r="E15" s="23">
        <v>22636.91</v>
      </c>
      <c r="F15" s="18"/>
      <c r="G15" s="11" t="s">
        <v>10</v>
      </c>
      <c r="H15" s="19">
        <f>+H13/E9</f>
        <v>6.9297381430020025E-2</v>
      </c>
    </row>
    <row r="16" spans="1:11" x14ac:dyDescent="0.25">
      <c r="A16" s="12">
        <v>4910</v>
      </c>
      <c r="B16" s="11"/>
      <c r="C16" s="17"/>
      <c r="D16" s="17"/>
      <c r="E16" s="18"/>
      <c r="F16" s="18"/>
      <c r="G16" s="16"/>
      <c r="H16" s="17"/>
    </row>
    <row r="17" spans="1:9" x14ac:dyDescent="0.25">
      <c r="A17" s="8" t="s">
        <v>12</v>
      </c>
      <c r="C17" s="17"/>
      <c r="D17" s="17"/>
      <c r="E17" s="17"/>
      <c r="F17" s="17"/>
      <c r="G17" s="13"/>
      <c r="H17" s="17"/>
    </row>
    <row r="18" spans="1:9" x14ac:dyDescent="0.25">
      <c r="A18" t="s">
        <v>13</v>
      </c>
      <c r="C18" s="17"/>
      <c r="D18" s="17">
        <v>9</v>
      </c>
      <c r="E18" s="18">
        <f>+A16*D18</f>
        <v>44190</v>
      </c>
      <c r="F18" s="17"/>
      <c r="G18" s="16"/>
      <c r="H18" s="17"/>
    </row>
    <row r="19" spans="1:9" x14ac:dyDescent="0.25">
      <c r="C19" s="17"/>
      <c r="D19" s="17"/>
      <c r="E19" s="17"/>
      <c r="F19" s="18"/>
      <c r="G19" s="13"/>
      <c r="H19" s="17"/>
      <c r="I19" s="5"/>
    </row>
    <row r="20" spans="1:9" x14ac:dyDescent="0.25">
      <c r="C20" s="17"/>
      <c r="D20" s="17" t="s">
        <v>16</v>
      </c>
      <c r="E20" s="25">
        <f>SUM(E12:E18)</f>
        <v>220759.67</v>
      </c>
      <c r="F20" s="18"/>
      <c r="G20" s="11"/>
      <c r="H20" s="17"/>
      <c r="I20" s="5"/>
    </row>
    <row r="21" spans="1:9" x14ac:dyDescent="0.25">
      <c r="C21" s="17" t="s">
        <v>21</v>
      </c>
      <c r="D21" s="17" t="s">
        <v>20</v>
      </c>
      <c r="E21" s="18">
        <v>7624.71</v>
      </c>
      <c r="F21" s="18"/>
      <c r="G21" s="11"/>
      <c r="H21" s="17"/>
      <c r="I21" s="5"/>
    </row>
    <row r="22" spans="1:9" x14ac:dyDescent="0.25">
      <c r="B22" s="3"/>
      <c r="C22" s="17" t="s">
        <v>22</v>
      </c>
      <c r="D22" s="18" t="s">
        <v>23</v>
      </c>
      <c r="E22" s="18">
        <v>22000</v>
      </c>
      <c r="F22" s="18"/>
      <c r="G22" s="16"/>
      <c r="H22" s="17"/>
      <c r="I22" s="4"/>
    </row>
    <row r="23" spans="1:9" x14ac:dyDescent="0.25">
      <c r="B23" s="26" t="s">
        <v>17</v>
      </c>
      <c r="C23" s="27"/>
      <c r="D23" s="28"/>
      <c r="E23" s="29">
        <f>E9+E20+E21+E22</f>
        <v>888243.98</v>
      </c>
      <c r="F23" s="18"/>
      <c r="G23" s="16"/>
      <c r="H23" s="17"/>
      <c r="I23" s="4"/>
    </row>
    <row r="24" spans="1:9" x14ac:dyDescent="0.25">
      <c r="E24" s="3"/>
      <c r="G24" s="5"/>
    </row>
    <row r="25" spans="1:9" x14ac:dyDescent="0.25">
      <c r="E25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</dc:creator>
  <cp:lastModifiedBy>Mark</cp:lastModifiedBy>
  <dcterms:created xsi:type="dcterms:W3CDTF">2013-01-08T15:06:42Z</dcterms:created>
  <dcterms:modified xsi:type="dcterms:W3CDTF">2013-07-05T12:06:29Z</dcterms:modified>
</cp:coreProperties>
</file>