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MZbpLfxCAPzYT0fz2bs1pPotIRw=="/>
    </ext>
  </extLst>
</workbook>
</file>

<file path=xl/sharedStrings.xml><?xml version="1.0" encoding="utf-8"?>
<sst xmlns="http://schemas.openxmlformats.org/spreadsheetml/2006/main" count="285" uniqueCount="83">
  <si>
    <t>Folglade Pipe &amp; Fitting Limited</t>
  </si>
  <si>
    <t>Pension Accounts</t>
  </si>
  <si>
    <t>Summary</t>
  </si>
  <si>
    <t>Managed funds</t>
  </si>
  <si>
    <t>Skandia</t>
  </si>
  <si>
    <t>Old Mutual Wealth</t>
  </si>
  <si>
    <t xml:space="preserve">Valuation brought forward </t>
  </si>
  <si>
    <t>Valuation brought forward 06/04/13</t>
  </si>
  <si>
    <t>Valuation brought forward 06/04/2014</t>
  </si>
  <si>
    <t>Valuation brought forward 06/04/2015</t>
  </si>
  <si>
    <t>Valuation brought forward 06/04/2016</t>
  </si>
  <si>
    <t>Valuation brought forward 06/04/2017</t>
  </si>
  <si>
    <t>Valuation brought forward 06/04/2018</t>
  </si>
  <si>
    <t>Valuation brought forward 06/04/2019</t>
  </si>
  <si>
    <t>Valuation brought forward 06/04/2020</t>
  </si>
  <si>
    <t>Invested in year</t>
  </si>
  <si>
    <t>05/09/12-11/03/13</t>
  </si>
  <si>
    <t>Change in market value</t>
  </si>
  <si>
    <t>Valuation at 05/04/2012</t>
  </si>
  <si>
    <t>Valuation at 05/04/2013</t>
  </si>
  <si>
    <t>Valuation at 05/04/2014</t>
  </si>
  <si>
    <t>Valuation at 05/04/2015</t>
  </si>
  <si>
    <t>Valuation at 05/04/2016</t>
  </si>
  <si>
    <t>Valuation at 05/04/2017</t>
  </si>
  <si>
    <t>Valuation at 05/04/2018</t>
  </si>
  <si>
    <t>Valuation at 05/04/2019</t>
  </si>
  <si>
    <t>Valuation at 05/04/2020</t>
  </si>
  <si>
    <t>Valuation at 05/04/2021</t>
  </si>
  <si>
    <t>Investment Assets</t>
  </si>
  <si>
    <t>Property Transfer in Specie</t>
  </si>
  <si>
    <t>Current Assets</t>
  </si>
  <si>
    <t>Investec Cheque Account</t>
  </si>
  <si>
    <t>Investec Reserve Account</t>
  </si>
  <si>
    <t>Allied Irish Bank</t>
  </si>
  <si>
    <t>Metro Bank</t>
  </si>
  <si>
    <t>Julian Hodge</t>
  </si>
  <si>
    <t>Julian Hodge fixed term deposit</t>
  </si>
  <si>
    <t>Current Liabilities</t>
  </si>
  <si>
    <t>Deferred income</t>
  </si>
  <si>
    <t>Haines Watts Accrual</t>
  </si>
  <si>
    <t xml:space="preserve">Inter co account Folgalde Pipes </t>
  </si>
  <si>
    <t>Best Invest Accrual</t>
  </si>
  <si>
    <t>Haines Watts Accrual 2017 accounts</t>
  </si>
  <si>
    <t>Haines Watts Accrual 2018 accounts</t>
  </si>
  <si>
    <t>Net Assets</t>
  </si>
  <si>
    <t>Haines Watts Accrual 2019 accounts</t>
  </si>
  <si>
    <t>Haines Watts Accrual 2020 accounts</t>
  </si>
  <si>
    <t>Haines Watts Accrual 2021 accounts</t>
  </si>
  <si>
    <t>Income</t>
  </si>
  <si>
    <t>Rent received :</t>
  </si>
  <si>
    <t>Rent received:</t>
  </si>
  <si>
    <t xml:space="preserve">Received from Folglade </t>
  </si>
  <si>
    <t>Received from Folglade (£1833 x 12)</t>
  </si>
  <si>
    <t>Received from Folglade (£2246 x 10)</t>
  </si>
  <si>
    <t>Received from Folglade (£2246 x 11)</t>
  </si>
  <si>
    <t>Received from Folglade (£2246 x 12)</t>
  </si>
  <si>
    <t>Received from Folglade (£2,245.20 x 13)</t>
  </si>
  <si>
    <t>Received from Folglade (£2,245.20 x 12)</t>
  </si>
  <si>
    <t>Interest received: Investec CQ a/c</t>
  </si>
  <si>
    <t>Received from Folglade (£1833 x 2)</t>
  </si>
  <si>
    <t>Interest received: J Hodge dep a/c</t>
  </si>
  <si>
    <t>Interest received : Investec Res a/c</t>
  </si>
  <si>
    <t>Contributions:</t>
  </si>
  <si>
    <t>Rental income:</t>
  </si>
  <si>
    <t>Interest received: Investec Res a/c</t>
  </si>
  <si>
    <t>Received from Folglade (2 x £50,000)</t>
  </si>
  <si>
    <t>Received from Folglade (1 x £339,000)</t>
  </si>
  <si>
    <t>Received from Folglade (3 x £40,000)</t>
  </si>
  <si>
    <t>Received from Folglade (£2,245.50 x 12)</t>
  </si>
  <si>
    <t>Total income</t>
  </si>
  <si>
    <t>Property in Specie</t>
  </si>
  <si>
    <t>Received from Folglade</t>
  </si>
  <si>
    <t>Interest Received:</t>
  </si>
  <si>
    <t xml:space="preserve">Transfers In </t>
  </si>
  <si>
    <t>Scottish Widows</t>
  </si>
  <si>
    <t>Clerical medical</t>
  </si>
  <si>
    <t>Change in market Value</t>
  </si>
  <si>
    <t>Payments out</t>
  </si>
  <si>
    <t>Legal &amp; Professional</t>
  </si>
  <si>
    <t>Investment charge</t>
  </si>
  <si>
    <t>Cash payment/withdrawal</t>
  </si>
  <si>
    <t>Ground rent</t>
  </si>
  <si>
    <t>HMRC penalty fine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</si>
</sst>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7">
    <font>
      <sz val="11.0"/>
      <color theme="1"/>
      <name val="Calibri"/>
      <scheme val="minor"/>
    </font>
    <font>
      <b/>
      <u/>
      <sz val="11.0"/>
      <color theme="1"/>
      <name val="Calibri"/>
    </font>
    <font>
      <sz val="11.0"/>
      <color theme="1"/>
      <name val="Calibri"/>
    </font>
    <font>
      <b/>
      <u/>
      <sz val="11.0"/>
      <color theme="1"/>
      <name val="Calibri"/>
    </font>
    <font>
      <color theme="1"/>
      <name val="Calibri"/>
      <scheme val="minor"/>
    </font>
    <font>
      <b/>
      <sz val="11.0"/>
      <color theme="1"/>
      <name val="Calibri"/>
    </font>
    <font>
      <u/>
      <sz val="11.0"/>
      <color theme="1"/>
      <name val="Calibri"/>
    </font>
  </fonts>
  <fills count="2">
    <fill>
      <patternFill patternType="none"/>
    </fill>
    <fill>
      <patternFill patternType="lightGray"/>
    </fill>
  </fills>
  <borders count="4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Font="1" applyNumberFormat="1"/>
    <xf borderId="0" fillId="0" fontId="3" numFmtId="0" xfId="0" applyAlignment="1" applyFont="1">
      <alignment horizontal="left"/>
    </xf>
    <xf borderId="0" fillId="0" fontId="2" numFmtId="0" xfId="0" applyFont="1"/>
    <xf borderId="0" fillId="0" fontId="2" numFmtId="3" xfId="0" applyFont="1" applyNumberFormat="1"/>
    <xf borderId="0" fillId="0" fontId="4" numFmtId="0" xfId="0" applyFont="1"/>
    <xf borderId="0" fillId="0" fontId="2" numFmtId="14" xfId="0" applyFont="1" applyNumberFormat="1"/>
    <xf borderId="0" fillId="0" fontId="2" numFmtId="4" xfId="0" applyFont="1" applyNumberFormat="1"/>
    <xf borderId="1" fillId="0" fontId="2" numFmtId="3" xfId="0" applyBorder="1" applyFont="1" applyNumberFormat="1"/>
    <xf borderId="2" fillId="0" fontId="2" numFmtId="4" xfId="0" applyBorder="1" applyFont="1" applyNumberFormat="1"/>
    <xf borderId="1" fillId="0" fontId="2" numFmtId="164" xfId="0" applyBorder="1" applyFont="1" applyNumberFormat="1"/>
    <xf borderId="1" fillId="0" fontId="2" numFmtId="4" xfId="0" applyBorder="1" applyFont="1" applyNumberFormat="1"/>
    <xf borderId="2" fillId="0" fontId="2" numFmtId="164" xfId="0" applyBorder="1" applyFont="1" applyNumberFormat="1"/>
    <xf borderId="3" fillId="0" fontId="2" numFmtId="3" xfId="0" applyBorder="1" applyFont="1" applyNumberFormat="1"/>
    <xf borderId="2" fillId="0" fontId="2" numFmtId="3" xfId="0" applyBorder="1" applyFont="1" applyNumberFormat="1"/>
    <xf borderId="3" fillId="0" fontId="2" numFmtId="164" xfId="0" applyBorder="1" applyFont="1" applyNumberFormat="1"/>
    <xf borderId="1" fillId="0" fontId="5" numFmtId="0" xfId="0" applyBorder="1" applyFon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4.0"/>
    <col customWidth="1" min="4" max="4" width="11.43"/>
    <col customWidth="1" min="5" max="5" width="2.29"/>
    <col customWidth="1" min="6" max="6" width="2.57"/>
    <col customWidth="1" min="7" max="7" width="10.71"/>
    <col customWidth="1" min="8" max="8" width="11.43"/>
    <col customWidth="1" min="9" max="9" width="17.29"/>
    <col customWidth="1" min="10" max="10" width="11.57"/>
    <col customWidth="1" min="11" max="12" width="2.43"/>
    <col customWidth="1" min="13" max="13" width="10.71"/>
    <col customWidth="1" min="14" max="14" width="12.29"/>
    <col customWidth="1" min="15" max="15" width="10.0"/>
    <col customWidth="1" min="16" max="16" width="11.57"/>
    <col customWidth="1" min="17" max="17" width="3.71"/>
    <col customWidth="1" min="18" max="18" width="3.29"/>
    <col customWidth="1" min="19" max="20" width="8.71"/>
    <col customWidth="1" min="21" max="21" width="16.57"/>
    <col customWidth="1" min="22" max="22" width="12.86"/>
    <col customWidth="1" min="23" max="23" width="3.86"/>
    <col customWidth="1" min="24" max="24" width="3.29"/>
    <col customWidth="1" min="25" max="25" width="27.86"/>
    <col customWidth="1" min="26" max="26" width="8.71"/>
    <col customWidth="1" min="27" max="27" width="1.29"/>
    <col customWidth="1" min="28" max="28" width="8.71"/>
    <col customWidth="1" min="29" max="29" width="1.43"/>
    <col customWidth="1" min="30" max="31" width="8.71"/>
    <col customWidth="1" min="32" max="32" width="17.29"/>
    <col customWidth="1" min="33" max="33" width="8.71"/>
    <col customWidth="1" min="34" max="34" width="1.43"/>
    <col customWidth="1" min="35" max="36" width="8.71"/>
    <col customWidth="1" min="37" max="37" width="17.57"/>
    <col customWidth="1" min="38" max="38" width="8.71"/>
    <col customWidth="1" min="39" max="39" width="1.86"/>
    <col customWidth="1" min="40" max="41" width="8.71"/>
    <col customWidth="1" min="42" max="42" width="17.57"/>
    <col customWidth="1" min="43" max="43" width="8.71"/>
    <col customWidth="1" min="44" max="44" width="2.0"/>
    <col customWidth="1" min="45" max="46" width="8.71"/>
    <col customWidth="1" min="47" max="47" width="17.57"/>
    <col customWidth="1" min="48" max="48" width="8.71"/>
    <col customWidth="1" min="49" max="49" width="1.86"/>
    <col customWidth="1" min="50" max="51" width="8.71"/>
    <col customWidth="1" min="52" max="52" width="17.57"/>
    <col customWidth="1" min="53" max="53" width="8.71"/>
  </cols>
  <sheetData>
    <row r="1">
      <c r="A1" s="1" t="s">
        <v>0</v>
      </c>
      <c r="AI1" s="1"/>
    </row>
    <row r="2">
      <c r="A2" s="1" t="s">
        <v>1</v>
      </c>
      <c r="AI2" s="1"/>
    </row>
    <row r="3">
      <c r="A3" s="1" t="s">
        <v>2</v>
      </c>
      <c r="AI3" s="1"/>
    </row>
    <row r="4">
      <c r="J4" s="2"/>
    </row>
    <row r="5">
      <c r="A5" s="3">
        <v>2012.0</v>
      </c>
      <c r="D5" s="2"/>
      <c r="E5" s="2"/>
      <c r="F5" s="2"/>
      <c r="G5" s="3">
        <v>2013.0</v>
      </c>
      <c r="J5" s="2"/>
      <c r="M5" s="3">
        <v>2014.0</v>
      </c>
      <c r="P5" s="2"/>
      <c r="S5" s="3">
        <v>2015.0</v>
      </c>
      <c r="T5" s="4"/>
      <c r="U5" s="4"/>
      <c r="V5" s="4"/>
      <c r="Y5" s="1">
        <v>2016.0</v>
      </c>
      <c r="Z5" s="4"/>
      <c r="AA5" s="4"/>
      <c r="AB5" s="4"/>
      <c r="AD5" s="1">
        <v>2017.0</v>
      </c>
      <c r="AE5" s="4"/>
      <c r="AF5" s="4"/>
      <c r="AG5" s="4"/>
      <c r="AI5" s="1">
        <v>2018.0</v>
      </c>
      <c r="AJ5" s="4"/>
      <c r="AK5" s="4"/>
      <c r="AL5" s="4"/>
      <c r="AN5" s="1">
        <v>2019.0</v>
      </c>
      <c r="AO5" s="4"/>
      <c r="AP5" s="4"/>
      <c r="AQ5" s="4"/>
      <c r="AS5" s="1">
        <v>2020.0</v>
      </c>
      <c r="AT5" s="4"/>
      <c r="AU5" s="4"/>
      <c r="AV5" s="4"/>
      <c r="AX5" s="1">
        <v>2021.0</v>
      </c>
      <c r="AY5" s="4"/>
      <c r="AZ5" s="4"/>
      <c r="BA5" s="4"/>
    </row>
    <row r="6">
      <c r="A6" s="3" t="s">
        <v>3</v>
      </c>
      <c r="D6" s="2"/>
      <c r="E6" s="2"/>
      <c r="F6" s="2"/>
      <c r="G6" s="3" t="s">
        <v>3</v>
      </c>
      <c r="J6" s="2"/>
      <c r="M6" s="3" t="s">
        <v>3</v>
      </c>
      <c r="P6" s="2"/>
      <c r="S6" s="3" t="s">
        <v>3</v>
      </c>
      <c r="T6" s="4"/>
      <c r="U6" s="4"/>
      <c r="V6" s="4"/>
      <c r="Y6" s="1" t="s">
        <v>3</v>
      </c>
      <c r="Z6" s="4"/>
      <c r="AA6" s="4"/>
      <c r="AB6" s="4"/>
      <c r="AD6" s="1" t="s">
        <v>3</v>
      </c>
      <c r="AE6" s="4"/>
      <c r="AF6" s="4"/>
      <c r="AG6" s="4"/>
      <c r="AI6" s="1" t="s">
        <v>3</v>
      </c>
      <c r="AJ6" s="4"/>
      <c r="AK6" s="4"/>
      <c r="AL6" s="4"/>
      <c r="AN6" s="1" t="s">
        <v>3</v>
      </c>
      <c r="AO6" s="4"/>
      <c r="AP6" s="4"/>
      <c r="AQ6" s="4"/>
      <c r="AS6" s="1" t="s">
        <v>3</v>
      </c>
      <c r="AT6" s="4"/>
      <c r="AU6" s="4"/>
      <c r="AV6" s="4"/>
      <c r="AX6" s="1" t="s">
        <v>3</v>
      </c>
      <c r="AY6" s="4"/>
      <c r="AZ6" s="4"/>
      <c r="BA6" s="4"/>
    </row>
    <row r="7">
      <c r="D7" s="2"/>
      <c r="E7" s="2"/>
      <c r="F7" s="2"/>
      <c r="J7" s="2"/>
      <c r="P7" s="2"/>
      <c r="S7" s="4"/>
      <c r="T7" s="4"/>
      <c r="U7" s="4"/>
      <c r="V7" s="4"/>
      <c r="Y7" s="4"/>
      <c r="Z7" s="4"/>
      <c r="AA7" s="4"/>
      <c r="AB7" s="5"/>
      <c r="AD7" s="4"/>
      <c r="AE7" s="4"/>
      <c r="AF7" s="4"/>
      <c r="AG7" s="5"/>
      <c r="AI7" s="4"/>
      <c r="AJ7" s="4"/>
      <c r="AK7" s="4"/>
      <c r="AL7" s="5"/>
      <c r="AN7" s="4"/>
      <c r="AO7" s="4"/>
      <c r="AP7" s="4"/>
      <c r="AQ7" s="5"/>
      <c r="AS7" s="4"/>
      <c r="AT7" s="4"/>
      <c r="AU7" s="4"/>
      <c r="AV7" s="5"/>
      <c r="AX7" s="4"/>
      <c r="AY7" s="4"/>
      <c r="AZ7" s="4"/>
      <c r="BA7" s="5"/>
    </row>
    <row r="8">
      <c r="A8" s="6" t="s">
        <v>4</v>
      </c>
      <c r="D8" s="2"/>
      <c r="E8" s="2"/>
      <c r="F8" s="2"/>
      <c r="G8" s="6" t="s">
        <v>4</v>
      </c>
      <c r="J8" s="2"/>
      <c r="M8" s="7" t="s">
        <v>5</v>
      </c>
      <c r="P8" s="2"/>
      <c r="S8" s="7" t="s">
        <v>5</v>
      </c>
      <c r="T8" s="4"/>
      <c r="U8" s="4"/>
      <c r="V8" s="8"/>
      <c r="Y8" s="4" t="s">
        <v>5</v>
      </c>
      <c r="Z8" s="4"/>
      <c r="AA8" s="4"/>
      <c r="AB8" s="5"/>
      <c r="AD8" s="4" t="s">
        <v>5</v>
      </c>
      <c r="AE8" s="4"/>
      <c r="AF8" s="4"/>
      <c r="AG8" s="5"/>
      <c r="AI8" s="4" t="s">
        <v>5</v>
      </c>
      <c r="AJ8" s="4"/>
      <c r="AK8" s="4"/>
      <c r="AL8" s="5"/>
      <c r="AN8" s="4" t="s">
        <v>5</v>
      </c>
      <c r="AO8" s="4"/>
      <c r="AP8" s="4"/>
      <c r="AQ8" s="5"/>
      <c r="AS8" s="4" t="s">
        <v>5</v>
      </c>
      <c r="AT8" s="4"/>
      <c r="AU8" s="4"/>
      <c r="AV8" s="5"/>
      <c r="AX8" s="4" t="s">
        <v>5</v>
      </c>
      <c r="AY8" s="4"/>
      <c r="AZ8" s="4"/>
      <c r="BA8" s="5"/>
    </row>
    <row r="9">
      <c r="A9" s="7" t="s">
        <v>6</v>
      </c>
      <c r="D9" s="2">
        <v>0.0</v>
      </c>
      <c r="E9" s="2"/>
      <c r="F9" s="2"/>
      <c r="G9" s="7" t="s">
        <v>6</v>
      </c>
      <c r="J9" s="2">
        <v>0.0</v>
      </c>
      <c r="M9" s="7" t="s">
        <v>7</v>
      </c>
      <c r="P9" s="2">
        <v>292831.0</v>
      </c>
      <c r="S9" s="7" t="s">
        <v>8</v>
      </c>
      <c r="T9" s="4"/>
      <c r="U9" s="4"/>
      <c r="V9" s="8">
        <v>454882.0</v>
      </c>
      <c r="Y9" s="4" t="s">
        <v>9</v>
      </c>
      <c r="Z9" s="4"/>
      <c r="AA9" s="4"/>
      <c r="AB9" s="5">
        <v>625386.0</v>
      </c>
      <c r="AD9" s="4" t="s">
        <v>10</v>
      </c>
      <c r="AE9" s="4"/>
      <c r="AF9" s="4"/>
      <c r="AG9" s="5">
        <v>752205.0</v>
      </c>
      <c r="AI9" s="4" t="s">
        <v>11</v>
      </c>
      <c r="AJ9" s="4"/>
      <c r="AK9" s="4"/>
      <c r="AL9" s="5">
        <v>1220166.0</v>
      </c>
      <c r="AN9" s="4" t="s">
        <v>12</v>
      </c>
      <c r="AO9" s="4"/>
      <c r="AP9" s="4"/>
      <c r="AQ9" s="5">
        <v>1245491.0</v>
      </c>
      <c r="AS9" s="4" t="s">
        <v>13</v>
      </c>
      <c r="AT9" s="4"/>
      <c r="AU9" s="4"/>
      <c r="AV9" s="5">
        <f>AQ13</f>
        <v>1330977.5</v>
      </c>
      <c r="AX9" s="4" t="s">
        <v>14</v>
      </c>
      <c r="AY9" s="4"/>
      <c r="AZ9" s="4"/>
      <c r="BA9" s="5">
        <f>AV13</f>
        <v>1411236.77</v>
      </c>
    </row>
    <row r="10">
      <c r="A10" s="7" t="s">
        <v>15</v>
      </c>
      <c r="C10" s="7"/>
      <c r="D10" s="2">
        <v>0.0</v>
      </c>
      <c r="E10" s="2"/>
      <c r="F10" s="2"/>
      <c r="G10" s="7" t="s">
        <v>15</v>
      </c>
      <c r="I10" s="7">
        <v>41127.0</v>
      </c>
      <c r="J10" s="2">
        <v>280000.0</v>
      </c>
      <c r="M10" s="7" t="s">
        <v>15</v>
      </c>
      <c r="N10" s="4"/>
      <c r="O10" s="4"/>
      <c r="P10" s="2">
        <v>106471.0</v>
      </c>
      <c r="S10" s="7" t="s">
        <v>15</v>
      </c>
      <c r="T10" s="4"/>
      <c r="U10" s="4"/>
      <c r="V10" s="8">
        <v>126946.0</v>
      </c>
      <c r="Y10" s="4" t="s">
        <v>15</v>
      </c>
      <c r="Z10" s="4"/>
      <c r="AA10" s="4"/>
      <c r="AB10" s="5">
        <v>124700.0</v>
      </c>
      <c r="AD10" s="4" t="s">
        <v>15</v>
      </c>
      <c r="AE10" s="4"/>
      <c r="AF10" s="4"/>
      <c r="AG10" s="5">
        <v>366446.0</v>
      </c>
      <c r="AI10" s="4" t="s">
        <v>15</v>
      </c>
      <c r="AJ10" s="4"/>
      <c r="AK10" s="4"/>
      <c r="AL10" s="5">
        <v>20210.0</v>
      </c>
      <c r="AN10" s="4" t="s">
        <v>15</v>
      </c>
      <c r="AO10" s="4"/>
      <c r="AP10" s="4"/>
      <c r="AQ10" s="5">
        <v>33682.5</v>
      </c>
      <c r="AS10" s="4" t="s">
        <v>15</v>
      </c>
      <c r="AT10" s="4"/>
      <c r="AU10" s="4"/>
      <c r="AV10" s="5">
        <v>146946.0</v>
      </c>
      <c r="AX10" s="4" t="s">
        <v>15</v>
      </c>
      <c r="AY10" s="4"/>
      <c r="AZ10" s="4"/>
      <c r="BA10" s="5">
        <v>26946.0</v>
      </c>
    </row>
    <row r="11">
      <c r="A11" s="7" t="s">
        <v>15</v>
      </c>
      <c r="D11" s="2">
        <v>0.0</v>
      </c>
      <c r="E11" s="2"/>
      <c r="F11" s="2"/>
      <c r="G11" s="7" t="s">
        <v>15</v>
      </c>
      <c r="I11" s="6" t="s">
        <v>16</v>
      </c>
      <c r="J11" s="2">
        <v>12831.0</v>
      </c>
      <c r="M11" s="7"/>
      <c r="N11" s="4"/>
      <c r="O11" s="4"/>
      <c r="P11" s="2"/>
      <c r="S11" s="7"/>
      <c r="T11" s="4"/>
      <c r="U11" s="4"/>
      <c r="V11" s="8"/>
      <c r="Y11" s="4"/>
      <c r="Z11" s="4"/>
      <c r="AA11" s="4"/>
      <c r="AB11" s="5"/>
      <c r="AD11" s="4"/>
      <c r="AE11" s="4"/>
      <c r="AF11" s="4"/>
      <c r="AG11" s="5"/>
      <c r="AI11" s="4"/>
      <c r="AJ11" s="4"/>
      <c r="AK11" s="4"/>
      <c r="AL11" s="5"/>
      <c r="AN11" s="4"/>
      <c r="AO11" s="4"/>
      <c r="AP11" s="4"/>
      <c r="AQ11" s="5"/>
      <c r="AS11" s="4"/>
      <c r="AT11" s="4"/>
      <c r="AU11" s="4"/>
      <c r="AV11" s="5"/>
      <c r="AX11" s="4"/>
      <c r="AY11" s="4"/>
      <c r="AZ11" s="4"/>
      <c r="BA11" s="5"/>
    </row>
    <row r="12">
      <c r="A12" s="7" t="s">
        <v>17</v>
      </c>
      <c r="D12" s="2">
        <v>0.0</v>
      </c>
      <c r="E12" s="2"/>
      <c r="F12" s="2"/>
      <c r="G12" s="7" t="s">
        <v>17</v>
      </c>
      <c r="J12" s="2">
        <v>0.0</v>
      </c>
      <c r="M12" s="7" t="s">
        <v>17</v>
      </c>
      <c r="N12" s="4"/>
      <c r="O12" s="4"/>
      <c r="P12" s="2">
        <v>55580.0</v>
      </c>
      <c r="S12" s="7" t="s">
        <v>17</v>
      </c>
      <c r="T12" s="4"/>
      <c r="U12" s="4"/>
      <c r="V12" s="8">
        <v>43558.0</v>
      </c>
      <c r="Y12" s="4" t="s">
        <v>17</v>
      </c>
      <c r="Z12" s="4"/>
      <c r="AA12" s="4"/>
      <c r="AB12" s="9">
        <v>2118.0</v>
      </c>
      <c r="AD12" s="4" t="s">
        <v>17</v>
      </c>
      <c r="AE12" s="4"/>
      <c r="AF12" s="4"/>
      <c r="AG12" s="9">
        <f>104102-2587</f>
        <v>101515</v>
      </c>
      <c r="AI12" s="4" t="s">
        <v>17</v>
      </c>
      <c r="AJ12" s="4"/>
      <c r="AK12" s="4"/>
      <c r="AL12" s="9">
        <v>5115.0</v>
      </c>
      <c r="AN12" s="4" t="s">
        <v>17</v>
      </c>
      <c r="AO12" s="4"/>
      <c r="AP12" s="4"/>
      <c r="AQ12" s="9">
        <v>51804.0</v>
      </c>
      <c r="AS12" s="4" t="s">
        <v>17</v>
      </c>
      <c r="AT12" s="4"/>
      <c r="AU12" s="4"/>
      <c r="AV12" s="9">
        <v>-66686.73</v>
      </c>
      <c r="AX12" s="4" t="s">
        <v>17</v>
      </c>
      <c r="AY12" s="4"/>
      <c r="AZ12" s="4"/>
      <c r="BA12" s="9">
        <v>151939.53</v>
      </c>
    </row>
    <row r="13">
      <c r="A13" s="7" t="s">
        <v>18</v>
      </c>
      <c r="D13" s="10">
        <f>SUM(D9:D12)</f>
        <v>0</v>
      </c>
      <c r="E13" s="8"/>
      <c r="F13" s="8"/>
      <c r="G13" s="7" t="s">
        <v>19</v>
      </c>
      <c r="J13" s="10">
        <f>SUM(J9:J12)</f>
        <v>292831</v>
      </c>
      <c r="M13" s="7" t="s">
        <v>20</v>
      </c>
      <c r="N13" s="4"/>
      <c r="O13" s="4"/>
      <c r="P13" s="10">
        <f>SUM(P9:P12)</f>
        <v>454882</v>
      </c>
      <c r="S13" s="7" t="s">
        <v>21</v>
      </c>
      <c r="T13" s="4"/>
      <c r="U13" s="4"/>
      <c r="V13" s="10">
        <f>SUM(V9:V12)</f>
        <v>625386</v>
      </c>
      <c r="Y13" s="4" t="s">
        <v>22</v>
      </c>
      <c r="Z13" s="4"/>
      <c r="AA13" s="4"/>
      <c r="AB13" s="9">
        <f>+AB9+AB10+AB12</f>
        <v>752204</v>
      </c>
      <c r="AD13" s="4" t="s">
        <v>23</v>
      </c>
      <c r="AE13" s="4"/>
      <c r="AF13" s="4"/>
      <c r="AG13" s="9">
        <f>+AG9+AG10+AG12</f>
        <v>1220166</v>
      </c>
      <c r="AI13" s="4" t="s">
        <v>24</v>
      </c>
      <c r="AJ13" s="4"/>
      <c r="AK13" s="4"/>
      <c r="AL13" s="9">
        <f>+AL9+AL10+AL12</f>
        <v>1245491</v>
      </c>
      <c r="AN13" s="4" t="s">
        <v>25</v>
      </c>
      <c r="AO13" s="4"/>
      <c r="AP13" s="4"/>
      <c r="AQ13" s="9">
        <f>+AQ9+AQ10+AQ12</f>
        <v>1330977.5</v>
      </c>
      <c r="AS13" s="4" t="s">
        <v>26</v>
      </c>
      <c r="AT13" s="4"/>
      <c r="AU13" s="4"/>
      <c r="AV13" s="9">
        <f>+AV9+AV10+AV12</f>
        <v>1411236.77</v>
      </c>
      <c r="AX13" s="4" t="s">
        <v>27</v>
      </c>
      <c r="AY13" s="4"/>
      <c r="AZ13" s="4"/>
      <c r="BA13" s="9">
        <f>+BA9+BA10+BA12</f>
        <v>1590122.3</v>
      </c>
    </row>
    <row r="14">
      <c r="A14" s="7"/>
      <c r="D14" s="2"/>
      <c r="E14" s="2"/>
      <c r="F14" s="2"/>
      <c r="G14" s="7"/>
      <c r="J14" s="2"/>
      <c r="M14" s="7"/>
      <c r="N14" s="4"/>
      <c r="O14" s="4"/>
      <c r="P14" s="8"/>
      <c r="S14" s="7"/>
      <c r="T14" s="4"/>
      <c r="U14" s="4"/>
      <c r="V14" s="8"/>
      <c r="Y14" s="4"/>
      <c r="Z14" s="4"/>
      <c r="AA14" s="4"/>
      <c r="AB14" s="5"/>
      <c r="AD14" s="4"/>
      <c r="AE14" s="4"/>
      <c r="AF14" s="4"/>
      <c r="AG14" s="5"/>
      <c r="AI14" s="4"/>
      <c r="AJ14" s="4"/>
      <c r="AK14" s="4"/>
      <c r="AL14" s="5"/>
      <c r="AN14" s="4"/>
      <c r="AO14" s="4"/>
      <c r="AP14" s="4"/>
      <c r="AQ14" s="5"/>
      <c r="AS14" s="4"/>
      <c r="AT14" s="4"/>
      <c r="AU14" s="4"/>
      <c r="AV14" s="5"/>
      <c r="AX14" s="4"/>
      <c r="AY14" s="4"/>
      <c r="AZ14" s="4"/>
      <c r="BA14" s="5"/>
    </row>
    <row r="15">
      <c r="A15" s="1" t="s">
        <v>28</v>
      </c>
      <c r="D15" s="2"/>
      <c r="E15" s="2"/>
      <c r="F15" s="2"/>
      <c r="G15" s="1" t="s">
        <v>28</v>
      </c>
      <c r="J15" s="2"/>
      <c r="M15" s="1" t="s">
        <v>28</v>
      </c>
      <c r="P15" s="2"/>
      <c r="S15" s="1" t="s">
        <v>28</v>
      </c>
      <c r="T15" s="4"/>
      <c r="U15" s="4"/>
      <c r="V15" s="4"/>
      <c r="Y15" s="1" t="s">
        <v>28</v>
      </c>
      <c r="Z15" s="4"/>
      <c r="AA15" s="4"/>
      <c r="AB15" s="5"/>
      <c r="AD15" s="1" t="s">
        <v>28</v>
      </c>
      <c r="AE15" s="4"/>
      <c r="AF15" s="4"/>
      <c r="AG15" s="5"/>
      <c r="AI15" s="1" t="s">
        <v>28</v>
      </c>
      <c r="AJ15" s="4"/>
      <c r="AK15" s="4"/>
      <c r="AL15" s="5"/>
      <c r="AN15" s="1" t="s">
        <v>28</v>
      </c>
      <c r="AO15" s="4"/>
      <c r="AP15" s="4"/>
      <c r="AQ15" s="5"/>
      <c r="AS15" s="1" t="s">
        <v>28</v>
      </c>
      <c r="AT15" s="4"/>
      <c r="AU15" s="4"/>
      <c r="AV15" s="5"/>
      <c r="AX15" s="1" t="s">
        <v>28</v>
      </c>
      <c r="AY15" s="4"/>
      <c r="AZ15" s="4"/>
      <c r="BA15" s="5"/>
    </row>
    <row r="16">
      <c r="D16" s="2"/>
      <c r="E16" s="2"/>
      <c r="F16" s="2"/>
      <c r="J16" s="2"/>
      <c r="P16" s="2"/>
      <c r="S16" s="4"/>
      <c r="T16" s="4"/>
      <c r="U16" s="4"/>
      <c r="V16" s="4"/>
      <c r="Y16" s="4"/>
      <c r="Z16" s="4"/>
      <c r="AA16" s="4"/>
      <c r="AB16" s="5"/>
      <c r="AD16" s="4"/>
      <c r="AE16" s="4"/>
      <c r="AF16" s="4"/>
      <c r="AG16" s="5"/>
      <c r="AI16" s="4"/>
      <c r="AJ16" s="4"/>
      <c r="AK16" s="4"/>
      <c r="AL16" s="5"/>
      <c r="AN16" s="4"/>
      <c r="AO16" s="4"/>
      <c r="AP16" s="4"/>
      <c r="AQ16" s="5"/>
      <c r="AS16" s="4"/>
      <c r="AT16" s="4"/>
      <c r="AU16" s="4"/>
      <c r="AV16" s="5"/>
      <c r="AX16" s="4"/>
      <c r="AY16" s="4"/>
      <c r="AZ16" s="4"/>
      <c r="BA16" s="5"/>
    </row>
    <row r="17">
      <c r="A17" s="6" t="s">
        <v>29</v>
      </c>
      <c r="D17" s="2">
        <v>225000.0</v>
      </c>
      <c r="E17" s="2"/>
      <c r="F17" s="2"/>
      <c r="G17" s="6" t="s">
        <v>29</v>
      </c>
      <c r="J17" s="2">
        <v>225000.0</v>
      </c>
      <c r="M17" s="6" t="s">
        <v>29</v>
      </c>
      <c r="P17" s="2">
        <v>225000.0</v>
      </c>
      <c r="S17" s="4" t="s">
        <v>29</v>
      </c>
      <c r="T17" s="4"/>
      <c r="U17" s="4"/>
      <c r="V17" s="2">
        <v>225000.0</v>
      </c>
      <c r="Y17" s="4" t="s">
        <v>29</v>
      </c>
      <c r="Z17" s="4"/>
      <c r="AA17" s="4"/>
      <c r="AB17" s="5">
        <v>225000.0</v>
      </c>
      <c r="AD17" s="4" t="s">
        <v>29</v>
      </c>
      <c r="AE17" s="4"/>
      <c r="AF17" s="4"/>
      <c r="AG17" s="5">
        <v>225000.0</v>
      </c>
      <c r="AI17" s="4" t="s">
        <v>29</v>
      </c>
      <c r="AJ17" s="4"/>
      <c r="AK17" s="4"/>
      <c r="AL17" s="5">
        <v>225000.0</v>
      </c>
      <c r="AN17" s="4" t="s">
        <v>29</v>
      </c>
      <c r="AO17" s="4"/>
      <c r="AP17" s="4"/>
      <c r="AQ17" s="5">
        <v>225000.0</v>
      </c>
      <c r="AS17" s="4" t="s">
        <v>29</v>
      </c>
      <c r="AT17" s="4"/>
      <c r="AU17" s="4"/>
      <c r="AV17" s="5">
        <v>225000.0</v>
      </c>
      <c r="AX17" s="4" t="s">
        <v>29</v>
      </c>
      <c r="AY17" s="4"/>
      <c r="AZ17" s="4"/>
      <c r="BA17" s="5">
        <v>225000.0</v>
      </c>
    </row>
    <row r="18">
      <c r="D18" s="2"/>
      <c r="E18" s="2"/>
      <c r="F18" s="2"/>
      <c r="J18" s="2"/>
      <c r="P18" s="2"/>
      <c r="S18" s="4"/>
      <c r="T18" s="4"/>
      <c r="U18" s="4"/>
      <c r="V18" s="4"/>
      <c r="Y18" s="4"/>
      <c r="Z18" s="4"/>
      <c r="AA18" s="4"/>
      <c r="AB18" s="5"/>
      <c r="AD18" s="4"/>
      <c r="AE18" s="4"/>
      <c r="AF18" s="4"/>
      <c r="AG18" s="5"/>
      <c r="AI18" s="4"/>
      <c r="AJ18" s="4"/>
      <c r="AK18" s="4"/>
      <c r="AL18" s="5"/>
      <c r="AN18" s="4"/>
      <c r="AO18" s="4"/>
      <c r="AP18" s="4"/>
      <c r="AQ18" s="5"/>
      <c r="AS18" s="4"/>
      <c r="AT18" s="4"/>
      <c r="AU18" s="4"/>
      <c r="AV18" s="5"/>
      <c r="AX18" s="4"/>
      <c r="AY18" s="4"/>
      <c r="AZ18" s="4"/>
      <c r="BA18" s="5"/>
    </row>
    <row r="19">
      <c r="A19" s="1" t="s">
        <v>30</v>
      </c>
      <c r="G19" s="1" t="s">
        <v>30</v>
      </c>
      <c r="M19" s="1" t="s">
        <v>30</v>
      </c>
      <c r="P19" s="2"/>
      <c r="S19" s="1" t="s">
        <v>30</v>
      </c>
      <c r="T19" s="4"/>
      <c r="U19" s="4"/>
      <c r="V19" s="4"/>
      <c r="Y19" s="4" t="s">
        <v>30</v>
      </c>
      <c r="Z19" s="4"/>
      <c r="AA19" s="4"/>
      <c r="AB19" s="5"/>
      <c r="AD19" s="4" t="s">
        <v>30</v>
      </c>
      <c r="AE19" s="4"/>
      <c r="AF19" s="4"/>
      <c r="AG19" s="5"/>
      <c r="AI19" s="4" t="s">
        <v>30</v>
      </c>
      <c r="AJ19" s="4"/>
      <c r="AK19" s="4"/>
      <c r="AL19" s="5"/>
      <c r="AN19" s="4" t="s">
        <v>30</v>
      </c>
      <c r="AO19" s="4"/>
      <c r="AP19" s="4"/>
      <c r="AQ19" s="5"/>
      <c r="AS19" s="4" t="s">
        <v>30</v>
      </c>
      <c r="AT19" s="4"/>
      <c r="AU19" s="4"/>
      <c r="AV19" s="5"/>
      <c r="AX19" s="4" t="s">
        <v>30</v>
      </c>
      <c r="AY19" s="4"/>
      <c r="AZ19" s="4"/>
      <c r="BA19" s="5"/>
    </row>
    <row r="20">
      <c r="D20" s="2"/>
      <c r="E20" s="2"/>
      <c r="F20" s="2"/>
      <c r="J20" s="2"/>
      <c r="P20" s="2"/>
      <c r="S20" s="4"/>
      <c r="T20" s="4"/>
      <c r="U20" s="4"/>
      <c r="V20" s="4"/>
      <c r="Y20" s="4"/>
      <c r="Z20" s="4"/>
      <c r="AA20" s="4"/>
      <c r="AB20" s="5"/>
      <c r="AD20" s="4"/>
      <c r="AE20" s="4"/>
      <c r="AF20" s="4"/>
      <c r="AG20" s="5"/>
      <c r="AI20" s="4"/>
      <c r="AJ20" s="4"/>
      <c r="AK20" s="4"/>
      <c r="AL20" s="5"/>
      <c r="AN20" s="4"/>
      <c r="AO20" s="4"/>
      <c r="AP20" s="4"/>
      <c r="AQ20" s="5"/>
      <c r="AS20" s="4"/>
      <c r="AT20" s="4"/>
      <c r="AU20" s="4"/>
      <c r="AV20" s="5"/>
      <c r="AX20" s="4"/>
      <c r="AY20" s="4"/>
      <c r="AZ20" s="4"/>
      <c r="BA20" s="5"/>
    </row>
    <row r="21" ht="15.75" customHeight="1">
      <c r="A21" s="6" t="s">
        <v>31</v>
      </c>
      <c r="D21" s="2">
        <v>0.0</v>
      </c>
      <c r="E21" s="2"/>
      <c r="F21" s="2"/>
      <c r="G21" s="6" t="s">
        <v>31</v>
      </c>
      <c r="J21" s="2">
        <v>6055.62</v>
      </c>
      <c r="M21" s="6" t="s">
        <v>31</v>
      </c>
      <c r="P21" s="2">
        <v>5362.18</v>
      </c>
      <c r="S21" s="4" t="s">
        <v>31</v>
      </c>
      <c r="T21" s="4"/>
      <c r="U21" s="4"/>
      <c r="V21" s="8">
        <v>1706.0</v>
      </c>
      <c r="Y21" s="4" t="s">
        <v>31</v>
      </c>
      <c r="Z21" s="4"/>
      <c r="AA21" s="4"/>
      <c r="AB21" s="5">
        <v>0.0</v>
      </c>
      <c r="AD21" s="4" t="s">
        <v>31</v>
      </c>
      <c r="AE21" s="4"/>
      <c r="AF21" s="4"/>
      <c r="AG21" s="5">
        <v>0.0</v>
      </c>
      <c r="AI21" s="4" t="s">
        <v>31</v>
      </c>
      <c r="AJ21" s="4"/>
      <c r="AK21" s="4"/>
      <c r="AL21" s="5">
        <v>0.0</v>
      </c>
      <c r="AN21" s="4" t="s">
        <v>31</v>
      </c>
      <c r="AO21" s="4"/>
      <c r="AP21" s="4"/>
      <c r="AQ21" s="5">
        <v>0.0</v>
      </c>
      <c r="AS21" s="4" t="s">
        <v>31</v>
      </c>
      <c r="AT21" s="4"/>
      <c r="AU21" s="4"/>
      <c r="AV21" s="5">
        <v>0.0</v>
      </c>
      <c r="AX21" s="4" t="s">
        <v>31</v>
      </c>
      <c r="AY21" s="4"/>
      <c r="AZ21" s="4"/>
      <c r="BA21" s="5">
        <v>0.0</v>
      </c>
    </row>
    <row r="22" ht="15.75" customHeight="1">
      <c r="A22" s="6" t="s">
        <v>32</v>
      </c>
      <c r="D22" s="11">
        <v>0.0</v>
      </c>
      <c r="E22" s="2"/>
      <c r="F22" s="2"/>
      <c r="G22" s="6" t="s">
        <v>32</v>
      </c>
      <c r="J22" s="11">
        <v>123601.75</v>
      </c>
      <c r="M22" s="6" t="s">
        <v>32</v>
      </c>
      <c r="P22" s="2">
        <v>0.0</v>
      </c>
      <c r="S22" s="4" t="s">
        <v>32</v>
      </c>
      <c r="T22" s="4"/>
      <c r="U22" s="4"/>
      <c r="V22" s="8">
        <v>0.0</v>
      </c>
      <c r="Y22" s="4" t="s">
        <v>32</v>
      </c>
      <c r="Z22" s="4"/>
      <c r="AA22" s="4"/>
      <c r="AB22" s="5">
        <v>0.0</v>
      </c>
      <c r="AD22" s="4" t="s">
        <v>32</v>
      </c>
      <c r="AE22" s="4"/>
      <c r="AF22" s="4"/>
      <c r="AG22" s="5">
        <v>0.0</v>
      </c>
      <c r="AI22" s="4" t="s">
        <v>32</v>
      </c>
      <c r="AJ22" s="4"/>
      <c r="AK22" s="4"/>
      <c r="AL22" s="5">
        <v>0.0</v>
      </c>
      <c r="AN22" s="4" t="s">
        <v>32</v>
      </c>
      <c r="AO22" s="4"/>
      <c r="AP22" s="4"/>
      <c r="AQ22" s="5">
        <v>0.0</v>
      </c>
      <c r="AS22" s="4" t="s">
        <v>32</v>
      </c>
      <c r="AT22" s="4"/>
      <c r="AU22" s="4"/>
      <c r="AV22" s="5">
        <v>0.0</v>
      </c>
      <c r="AX22" s="4" t="s">
        <v>32</v>
      </c>
      <c r="AY22" s="4"/>
      <c r="AZ22" s="4"/>
      <c r="BA22" s="5">
        <v>0.0</v>
      </c>
    </row>
    <row r="23" ht="15.75" customHeight="1">
      <c r="D23" s="2"/>
      <c r="E23" s="2"/>
      <c r="F23" s="2"/>
      <c r="J23" s="2"/>
      <c r="P23" s="2"/>
      <c r="S23" s="4"/>
      <c r="T23" s="4"/>
      <c r="U23" s="4"/>
      <c r="V23" s="8"/>
      <c r="Y23" s="4"/>
      <c r="Z23" s="4"/>
      <c r="AA23" s="4"/>
      <c r="AB23" s="5"/>
      <c r="AD23" s="4"/>
      <c r="AE23" s="4"/>
      <c r="AF23" s="4"/>
      <c r="AG23" s="5"/>
      <c r="AI23" s="4" t="s">
        <v>33</v>
      </c>
      <c r="AJ23" s="4"/>
      <c r="AK23" s="4"/>
      <c r="AL23" s="5">
        <v>131970.0</v>
      </c>
      <c r="AN23" s="4" t="s">
        <v>33</v>
      </c>
      <c r="AO23" s="4"/>
      <c r="AP23" s="4"/>
      <c r="AQ23" s="5">
        <v>122724.33</v>
      </c>
      <c r="AS23" s="4" t="s">
        <v>33</v>
      </c>
      <c r="AT23" s="4"/>
      <c r="AU23" s="4"/>
      <c r="AV23" s="5">
        <v>2724.33</v>
      </c>
      <c r="AX23" s="4" t="s">
        <v>33</v>
      </c>
      <c r="AY23" s="4"/>
      <c r="AZ23" s="4"/>
      <c r="BA23" s="5">
        <v>2724.0</v>
      </c>
    </row>
    <row r="24" ht="15.75" customHeight="1">
      <c r="D24" s="2"/>
      <c r="E24" s="2"/>
      <c r="F24" s="2"/>
      <c r="J24" s="2"/>
      <c r="P24" s="2"/>
      <c r="S24" s="4"/>
      <c r="T24" s="4"/>
      <c r="U24" s="4"/>
      <c r="V24" s="8"/>
      <c r="Y24" s="4" t="s">
        <v>34</v>
      </c>
      <c r="Z24" s="4"/>
      <c r="AA24" s="4"/>
      <c r="AB24" s="5">
        <v>2353.0</v>
      </c>
      <c r="AD24" s="4" t="s">
        <v>34</v>
      </c>
      <c r="AE24" s="4"/>
      <c r="AF24" s="4"/>
      <c r="AG24" s="5">
        <v>5208.0</v>
      </c>
      <c r="AI24" s="4" t="s">
        <v>34</v>
      </c>
      <c r="AJ24" s="4"/>
      <c r="AK24" s="4"/>
      <c r="AL24" s="5">
        <v>0.0</v>
      </c>
      <c r="AN24" s="4" t="s">
        <v>34</v>
      </c>
      <c r="AO24" s="4"/>
      <c r="AP24" s="4"/>
      <c r="AQ24" s="5">
        <v>0.0</v>
      </c>
      <c r="AS24" s="4" t="s">
        <v>34</v>
      </c>
      <c r="AT24" s="4"/>
      <c r="AU24" s="4"/>
      <c r="AV24" s="5">
        <v>0.0</v>
      </c>
      <c r="AX24" s="4" t="s">
        <v>34</v>
      </c>
      <c r="AY24" s="4"/>
      <c r="AZ24" s="4"/>
      <c r="BA24" s="5">
        <v>0.0</v>
      </c>
    </row>
    <row r="25" ht="15.75" customHeight="1">
      <c r="D25" s="2">
        <f>SUM(D21:D22)</f>
        <v>0</v>
      </c>
      <c r="E25" s="2"/>
      <c r="F25" s="2"/>
      <c r="J25" s="2">
        <f>SUM(J21:J22)</f>
        <v>129657.37</v>
      </c>
      <c r="M25" s="6" t="s">
        <v>35</v>
      </c>
      <c r="P25" s="11">
        <v>59000.0</v>
      </c>
      <c r="S25" s="4" t="s">
        <v>35</v>
      </c>
      <c r="T25" s="4"/>
      <c r="U25" s="4"/>
      <c r="V25" s="12">
        <v>59000.0</v>
      </c>
      <c r="Y25" s="4" t="s">
        <v>36</v>
      </c>
      <c r="Z25" s="4"/>
      <c r="AA25" s="4"/>
      <c r="AB25" s="9">
        <v>61500.0</v>
      </c>
      <c r="AD25" s="4" t="s">
        <v>36</v>
      </c>
      <c r="AE25" s="4"/>
      <c r="AF25" s="4"/>
      <c r="AG25" s="9">
        <v>61500.0</v>
      </c>
      <c r="AI25" s="4" t="s">
        <v>36</v>
      </c>
      <c r="AJ25" s="4"/>
      <c r="AK25" s="4"/>
      <c r="AL25" s="9">
        <v>61507.0</v>
      </c>
      <c r="AN25" s="4" t="s">
        <v>36</v>
      </c>
      <c r="AO25" s="4"/>
      <c r="AP25" s="4"/>
      <c r="AQ25" s="9">
        <v>61618.51</v>
      </c>
      <c r="AS25" s="4" t="s">
        <v>36</v>
      </c>
      <c r="AT25" s="4"/>
      <c r="AU25" s="4"/>
      <c r="AV25" s="9">
        <v>61764.57</v>
      </c>
      <c r="AX25" s="4" t="s">
        <v>36</v>
      </c>
      <c r="AY25" s="4"/>
      <c r="AZ25" s="4"/>
      <c r="BA25" s="9">
        <v>61875.0</v>
      </c>
    </row>
    <row r="26" ht="15.75" customHeight="1">
      <c r="D26" s="2"/>
      <c r="E26" s="2"/>
      <c r="F26" s="2"/>
      <c r="J26" s="2"/>
      <c r="P26" s="2">
        <f>SUM(P21:P25)</f>
        <v>64362.18</v>
      </c>
      <c r="S26" s="4"/>
      <c r="T26" s="4"/>
      <c r="U26" s="4"/>
      <c r="V26" s="8">
        <f>SUM(V21:V25)</f>
        <v>60706</v>
      </c>
      <c r="Y26" s="4"/>
      <c r="Z26" s="4"/>
      <c r="AA26" s="4"/>
      <c r="AB26" s="5">
        <f>+AB21+AB22+AB24+AB25</f>
        <v>63853</v>
      </c>
      <c r="AD26" s="4"/>
      <c r="AE26" s="4"/>
      <c r="AF26" s="4"/>
      <c r="AG26" s="5">
        <f>+AG21+AG22+AG24+AG25</f>
        <v>66708</v>
      </c>
      <c r="AI26" s="4"/>
      <c r="AJ26" s="4"/>
      <c r="AK26" s="4"/>
      <c r="AL26" s="5">
        <f>+AL21+AL22+AL24+AL25+AL23</f>
        <v>193477</v>
      </c>
      <c r="AN26" s="4"/>
      <c r="AO26" s="4"/>
      <c r="AP26" s="4"/>
      <c r="AQ26" s="5">
        <f>+AQ21+AQ22+AQ24+AQ25+AQ23</f>
        <v>184342.84</v>
      </c>
      <c r="AS26" s="4"/>
      <c r="AT26" s="4"/>
      <c r="AU26" s="4"/>
      <c r="AV26" s="5">
        <f>+AV21+AV22+AV24+AV25+AV23</f>
        <v>64488.9</v>
      </c>
      <c r="AX26" s="4"/>
      <c r="AY26" s="4"/>
      <c r="AZ26" s="4"/>
      <c r="BA26" s="5">
        <f>+BA21+BA22+BA24+BA25+BA23</f>
        <v>64599</v>
      </c>
    </row>
    <row r="27" ht="15.75" customHeight="1">
      <c r="A27" s="1" t="s">
        <v>37</v>
      </c>
      <c r="D27" s="2"/>
      <c r="E27" s="2"/>
      <c r="F27" s="2"/>
      <c r="G27" s="1" t="s">
        <v>37</v>
      </c>
      <c r="J27" s="2"/>
      <c r="M27" s="1" t="s">
        <v>37</v>
      </c>
      <c r="P27" s="2"/>
      <c r="S27" s="1" t="s">
        <v>37</v>
      </c>
      <c r="T27" s="4"/>
      <c r="U27" s="4"/>
      <c r="V27" s="8"/>
      <c r="Y27" s="1" t="s">
        <v>37</v>
      </c>
      <c r="Z27" s="4"/>
      <c r="AA27" s="4"/>
      <c r="AB27" s="5"/>
      <c r="AD27" s="1" t="s">
        <v>37</v>
      </c>
      <c r="AE27" s="4"/>
      <c r="AF27" s="4"/>
      <c r="AG27" s="5"/>
      <c r="AI27" s="1" t="s">
        <v>37</v>
      </c>
      <c r="AJ27" s="4"/>
      <c r="AK27" s="4"/>
      <c r="AL27" s="5"/>
    </row>
    <row r="28" ht="15.75" customHeight="1">
      <c r="D28" s="2"/>
      <c r="E28" s="2"/>
      <c r="F28" s="2"/>
      <c r="J28" s="2"/>
      <c r="P28" s="2"/>
      <c r="S28" s="4"/>
      <c r="T28" s="4"/>
      <c r="U28" s="4"/>
      <c r="V28" s="8"/>
      <c r="Y28" s="4"/>
      <c r="Z28" s="4"/>
      <c r="AA28" s="4"/>
      <c r="AB28" s="5"/>
      <c r="AD28" s="4"/>
      <c r="AE28" s="4"/>
      <c r="AF28" s="4"/>
      <c r="AG28" s="5"/>
      <c r="AI28" s="4"/>
      <c r="AJ28" s="4"/>
      <c r="AK28" s="4"/>
      <c r="AL28" s="5"/>
      <c r="AN28" s="6" t="s">
        <v>38</v>
      </c>
      <c r="AQ28" s="5">
        <v>2245.5</v>
      </c>
      <c r="AS28" s="6" t="s">
        <v>38</v>
      </c>
      <c r="AV28" s="5">
        <v>2245.5</v>
      </c>
      <c r="AX28" s="6" t="s">
        <v>38</v>
      </c>
      <c r="BA28" s="5">
        <v>2245.5</v>
      </c>
    </row>
    <row r="29" ht="15.75" customHeight="1">
      <c r="A29" s="6" t="s">
        <v>39</v>
      </c>
      <c r="D29" s="2">
        <v>0.0</v>
      </c>
      <c r="E29" s="2"/>
      <c r="F29" s="2"/>
      <c r="G29" s="6" t="s">
        <v>39</v>
      </c>
      <c r="J29" s="2">
        <v>1080.0</v>
      </c>
      <c r="M29" s="6" t="s">
        <v>39</v>
      </c>
      <c r="P29" s="2">
        <v>2080.0</v>
      </c>
      <c r="S29" s="4" t="s">
        <v>39</v>
      </c>
      <c r="T29" s="4"/>
      <c r="U29" s="4"/>
      <c r="V29" s="8">
        <v>3080.0</v>
      </c>
      <c r="Y29" s="4" t="s">
        <v>39</v>
      </c>
      <c r="Z29" s="4"/>
      <c r="AA29" s="4"/>
      <c r="AB29" s="5">
        <v>4080.0</v>
      </c>
      <c r="AD29" s="4" t="s">
        <v>40</v>
      </c>
      <c r="AE29" s="4"/>
      <c r="AF29" s="4"/>
      <c r="AG29" s="5">
        <v>5450.0</v>
      </c>
      <c r="AI29" s="4" t="s">
        <v>40</v>
      </c>
      <c r="AJ29" s="4"/>
      <c r="AK29" s="4"/>
      <c r="AL29" s="5">
        <v>8530.0</v>
      </c>
    </row>
    <row r="30" ht="15.75" customHeight="1">
      <c r="A30" s="6" t="s">
        <v>41</v>
      </c>
      <c r="D30" s="11">
        <v>0.0</v>
      </c>
      <c r="E30" s="2"/>
      <c r="F30" s="2"/>
      <c r="G30" s="6" t="s">
        <v>41</v>
      </c>
      <c r="J30" s="11">
        <v>1000.0</v>
      </c>
      <c r="M30" s="6" t="s">
        <v>41</v>
      </c>
      <c r="P30" s="11">
        <v>1000.0</v>
      </c>
      <c r="S30" s="4" t="s">
        <v>41</v>
      </c>
      <c r="T30" s="4"/>
      <c r="U30" s="4"/>
      <c r="V30" s="12">
        <v>1000.0</v>
      </c>
      <c r="Y30" s="4" t="s">
        <v>41</v>
      </c>
      <c r="Z30" s="4"/>
      <c r="AA30" s="4"/>
      <c r="AB30" s="9">
        <v>1000.0</v>
      </c>
      <c r="AD30" s="4" t="s">
        <v>42</v>
      </c>
      <c r="AE30" s="4"/>
      <c r="AF30" s="4"/>
      <c r="AG30" s="9">
        <v>1080.0</v>
      </c>
      <c r="AI30" s="4" t="s">
        <v>43</v>
      </c>
      <c r="AJ30" s="4"/>
      <c r="AK30" s="4"/>
      <c r="AL30" s="9">
        <v>1080.0</v>
      </c>
      <c r="AN30" s="1" t="s">
        <v>37</v>
      </c>
      <c r="AO30" s="4"/>
      <c r="AP30" s="4"/>
      <c r="AQ30" s="5"/>
      <c r="AS30" s="1" t="s">
        <v>37</v>
      </c>
      <c r="AT30" s="4"/>
      <c r="AU30" s="4"/>
      <c r="AV30" s="5"/>
      <c r="AX30" s="1" t="s">
        <v>37</v>
      </c>
      <c r="AY30" s="4"/>
      <c r="AZ30" s="4"/>
      <c r="BA30" s="5"/>
    </row>
    <row r="31" ht="15.75" customHeight="1">
      <c r="D31" s="2">
        <f>SUM(D29:D30)</f>
        <v>0</v>
      </c>
      <c r="E31" s="2"/>
      <c r="F31" s="2"/>
      <c r="J31" s="2">
        <f>SUM(J29:J30)</f>
        <v>2080</v>
      </c>
      <c r="P31" s="2">
        <f>SUM(P29:P30)</f>
        <v>3080</v>
      </c>
      <c r="S31" s="4"/>
      <c r="T31" s="4"/>
      <c r="U31" s="4"/>
      <c r="V31" s="8">
        <f>SUM(V29:V30)</f>
        <v>4080</v>
      </c>
      <c r="Y31" s="4"/>
      <c r="Z31" s="4"/>
      <c r="AA31" s="4"/>
      <c r="AB31" s="5">
        <f>+AB29+AB30</f>
        <v>5080</v>
      </c>
      <c r="AD31" s="4"/>
      <c r="AE31" s="4"/>
      <c r="AF31" s="4"/>
      <c r="AG31" s="5">
        <f>+AG29+AG30</f>
        <v>6530</v>
      </c>
      <c r="AI31" s="4"/>
      <c r="AJ31" s="4"/>
      <c r="AK31" s="4"/>
      <c r="AL31" s="5">
        <f>+AL29+AL30</f>
        <v>9610</v>
      </c>
      <c r="AN31" s="4"/>
      <c r="AO31" s="4"/>
      <c r="AP31" s="4"/>
      <c r="AQ31" s="5"/>
      <c r="AS31" s="4"/>
      <c r="AT31" s="4"/>
      <c r="AU31" s="4"/>
      <c r="AV31" s="5"/>
      <c r="AX31" s="4"/>
      <c r="AY31" s="4"/>
      <c r="AZ31" s="4"/>
      <c r="BA31" s="5"/>
    </row>
    <row r="32" ht="15.75" customHeight="1">
      <c r="D32" s="2"/>
      <c r="E32" s="2"/>
      <c r="F32" s="2"/>
      <c r="J32" s="2"/>
      <c r="P32" s="2"/>
      <c r="S32" s="4"/>
      <c r="T32" s="4"/>
      <c r="U32" s="4"/>
      <c r="V32" s="8"/>
      <c r="Y32" s="4"/>
      <c r="Z32" s="4"/>
      <c r="AA32" s="4"/>
      <c r="AB32" s="9"/>
      <c r="AD32" s="4"/>
      <c r="AE32" s="4"/>
      <c r="AF32" s="4"/>
      <c r="AG32" s="9"/>
      <c r="AI32" s="4"/>
      <c r="AJ32" s="4"/>
      <c r="AK32" s="4"/>
      <c r="AL32" s="9"/>
      <c r="AN32" s="4" t="s">
        <v>40</v>
      </c>
      <c r="AO32" s="4"/>
      <c r="AP32" s="4"/>
      <c r="AQ32" s="5">
        <v>8530.0</v>
      </c>
      <c r="AS32" s="4" t="s">
        <v>40</v>
      </c>
      <c r="AT32" s="4"/>
      <c r="AU32" s="4"/>
      <c r="AV32" s="5">
        <v>10690.0</v>
      </c>
      <c r="AX32" s="4" t="s">
        <v>40</v>
      </c>
      <c r="AY32" s="4"/>
      <c r="AZ32" s="4"/>
      <c r="BA32" s="5">
        <v>11770.0</v>
      </c>
    </row>
    <row r="33" ht="15.75" customHeight="1">
      <c r="A33" s="1" t="s">
        <v>44</v>
      </c>
      <c r="D33" s="13">
        <f>+D13+D17+D25-D31</f>
        <v>225000</v>
      </c>
      <c r="E33" s="2"/>
      <c r="F33" s="2"/>
      <c r="G33" s="1" t="s">
        <v>44</v>
      </c>
      <c r="J33" s="13">
        <f>+J13+J17+J25-J31</f>
        <v>645408.37</v>
      </c>
      <c r="P33" s="13">
        <f>+P13+P17+P26-P31</f>
        <v>741164.18</v>
      </c>
      <c r="S33" s="4"/>
      <c r="T33" s="4"/>
      <c r="U33" s="4"/>
      <c r="V33" s="13">
        <f>+V13+V17+V26-V31</f>
        <v>907012</v>
      </c>
      <c r="Y33" s="4"/>
      <c r="Z33" s="4"/>
      <c r="AA33" s="4"/>
      <c r="AB33" s="9">
        <f>+AB13+AB17+AB26-AB31</f>
        <v>1035977</v>
      </c>
      <c r="AD33" s="4"/>
      <c r="AE33" s="4"/>
      <c r="AF33" s="4"/>
      <c r="AG33" s="9">
        <f>+AG13+AG17+AG26-AG31</f>
        <v>1505344</v>
      </c>
      <c r="AI33" s="4"/>
      <c r="AJ33" s="4"/>
      <c r="AK33" s="4"/>
      <c r="AL33" s="9">
        <f>+AL13+AL17+AL26-AL31</f>
        <v>1654358</v>
      </c>
      <c r="AN33" s="4" t="s">
        <v>45</v>
      </c>
      <c r="AO33" s="4"/>
      <c r="AP33" s="4"/>
      <c r="AQ33" s="5">
        <v>1080.0</v>
      </c>
      <c r="AS33" s="4" t="s">
        <v>46</v>
      </c>
      <c r="AV33" s="5">
        <v>1080.0</v>
      </c>
      <c r="AX33" s="4" t="s">
        <v>47</v>
      </c>
      <c r="BA33" s="5">
        <v>1080.0</v>
      </c>
    </row>
    <row r="34" ht="15.75" customHeight="1">
      <c r="A34" s="1"/>
      <c r="D34" s="2"/>
      <c r="E34" s="2"/>
      <c r="F34" s="2"/>
      <c r="G34" s="1"/>
      <c r="J34" s="2"/>
      <c r="P34" s="2"/>
      <c r="S34" s="4"/>
      <c r="T34" s="4"/>
      <c r="U34" s="4"/>
      <c r="V34" s="2"/>
      <c r="Y34" s="4"/>
      <c r="Z34" s="4"/>
      <c r="AA34" s="4"/>
      <c r="AB34" s="5"/>
      <c r="AD34" s="4"/>
      <c r="AE34" s="4"/>
      <c r="AF34" s="4"/>
      <c r="AG34" s="5"/>
      <c r="AI34" s="4"/>
      <c r="AJ34" s="4"/>
      <c r="AK34" s="4"/>
      <c r="AL34" s="5"/>
      <c r="AN34" s="4" t="s">
        <v>43</v>
      </c>
      <c r="AO34" s="4"/>
      <c r="AP34" s="4"/>
      <c r="AQ34" s="5">
        <v>1080.0</v>
      </c>
      <c r="AS34" s="4"/>
      <c r="AT34" s="4"/>
      <c r="AU34" s="4"/>
      <c r="AV34" s="14">
        <f>SUM(AV32:AV33)</f>
        <v>11770</v>
      </c>
      <c r="AX34" s="4"/>
      <c r="AY34" s="4"/>
      <c r="AZ34" s="4"/>
      <c r="BA34" s="14">
        <f>SUM(BA32:BA33)</f>
        <v>12850</v>
      </c>
    </row>
    <row r="35" ht="15.75" customHeight="1">
      <c r="D35" s="2"/>
      <c r="E35" s="2"/>
      <c r="F35" s="2"/>
      <c r="J35" s="2"/>
      <c r="P35" s="2"/>
      <c r="S35" s="4"/>
      <c r="T35" s="4"/>
      <c r="U35" s="4"/>
      <c r="V35" s="2"/>
      <c r="Y35" s="4"/>
      <c r="Z35" s="4"/>
      <c r="AA35" s="4"/>
      <c r="AB35" s="5"/>
      <c r="AD35" s="4"/>
      <c r="AE35" s="4"/>
      <c r="AF35" s="4"/>
      <c r="AG35" s="5"/>
      <c r="AI35" s="4"/>
      <c r="AJ35" s="4"/>
      <c r="AK35" s="4"/>
      <c r="AL35" s="5"/>
      <c r="AN35" s="4"/>
      <c r="AO35" s="4"/>
      <c r="AP35" s="4"/>
      <c r="AQ35" s="14">
        <f>SUM(AQ32:AQ34)</f>
        <v>10690</v>
      </c>
      <c r="AS35" s="4"/>
      <c r="AT35" s="4"/>
      <c r="AU35" s="4"/>
      <c r="AX35" s="4"/>
      <c r="AY35" s="4"/>
      <c r="AZ35" s="4"/>
    </row>
    <row r="36" ht="15.75" customHeight="1">
      <c r="A36" s="1" t="s">
        <v>48</v>
      </c>
      <c r="D36" s="2"/>
      <c r="E36" s="2"/>
      <c r="F36" s="2"/>
      <c r="G36" s="1" t="s">
        <v>48</v>
      </c>
      <c r="J36" s="2"/>
      <c r="M36" s="1" t="s">
        <v>48</v>
      </c>
      <c r="P36" s="2"/>
      <c r="S36" s="1" t="s">
        <v>48</v>
      </c>
      <c r="T36" s="4"/>
      <c r="U36" s="4"/>
      <c r="V36" s="5"/>
      <c r="Y36" s="1" t="s">
        <v>48</v>
      </c>
      <c r="Z36" s="4"/>
      <c r="AA36" s="4"/>
      <c r="AB36" s="5"/>
      <c r="AD36" s="1" t="s">
        <v>48</v>
      </c>
      <c r="AE36" s="4"/>
      <c r="AF36" s="4"/>
      <c r="AG36" s="5"/>
      <c r="AI36" s="1" t="s">
        <v>48</v>
      </c>
      <c r="AJ36" s="4"/>
      <c r="AK36" s="4"/>
      <c r="AL36" s="5"/>
      <c r="AN36" s="4"/>
      <c r="AO36" s="4"/>
      <c r="AP36" s="4"/>
      <c r="AS36" s="4"/>
      <c r="AT36" s="4"/>
      <c r="AU36" s="4"/>
      <c r="AV36" s="9">
        <f>+AV13+AV17+AV26+AV28-AV34</f>
        <v>1691201.17</v>
      </c>
      <c r="AX36" s="4"/>
      <c r="AY36" s="4"/>
      <c r="AZ36" s="4"/>
      <c r="BA36" s="9">
        <f>+BA13+BA17+BA26+BA28-BA34</f>
        <v>1869116.8</v>
      </c>
    </row>
    <row r="37" ht="15.75" customHeight="1">
      <c r="A37" s="6" t="s">
        <v>49</v>
      </c>
      <c r="G37" s="6" t="s">
        <v>49</v>
      </c>
      <c r="M37" s="6" t="s">
        <v>49</v>
      </c>
      <c r="P37" s="2"/>
      <c r="S37" s="4" t="s">
        <v>50</v>
      </c>
      <c r="T37" s="4"/>
      <c r="U37" s="4"/>
      <c r="V37" s="5"/>
      <c r="Y37" s="4" t="s">
        <v>50</v>
      </c>
      <c r="Z37" s="4"/>
      <c r="AA37" s="4"/>
      <c r="AB37" s="9"/>
      <c r="AD37" s="4" t="s">
        <v>50</v>
      </c>
      <c r="AE37" s="4"/>
      <c r="AF37" s="4"/>
      <c r="AG37" s="9"/>
      <c r="AI37" s="4" t="s">
        <v>50</v>
      </c>
      <c r="AJ37" s="4"/>
      <c r="AK37" s="4"/>
      <c r="AL37" s="9"/>
      <c r="AN37" s="4"/>
      <c r="AO37" s="5"/>
      <c r="AP37" s="4"/>
      <c r="AQ37" s="9">
        <f>+AQ13+AQ17+AQ26+AQ28-AQ35</f>
        <v>1731875.84</v>
      </c>
      <c r="AS37" s="4"/>
      <c r="AT37" s="4"/>
      <c r="AU37" s="4"/>
      <c r="AV37" s="5"/>
      <c r="AX37" s="4"/>
      <c r="AY37" s="4"/>
      <c r="AZ37" s="4"/>
      <c r="BA37" s="5"/>
    </row>
    <row r="38" ht="15.75" customHeight="1">
      <c r="A38" s="6" t="s">
        <v>51</v>
      </c>
      <c r="D38" s="13">
        <v>0.0</v>
      </c>
      <c r="E38" s="2"/>
      <c r="F38" s="2"/>
      <c r="G38" s="6" t="s">
        <v>52</v>
      </c>
      <c r="J38" s="13">
        <v>21996.0</v>
      </c>
      <c r="M38" s="6" t="s">
        <v>53</v>
      </c>
      <c r="P38" s="2">
        <f>2246*10</f>
        <v>22460</v>
      </c>
      <c r="Q38" s="2"/>
      <c r="S38" s="4" t="s">
        <v>54</v>
      </c>
      <c r="T38" s="4"/>
      <c r="U38" s="4"/>
      <c r="V38" s="13">
        <v>24700.5</v>
      </c>
      <c r="Y38" s="4" t="s">
        <v>55</v>
      </c>
      <c r="Z38" s="4"/>
      <c r="AA38" s="4"/>
      <c r="AB38" s="15">
        <v>26946.0</v>
      </c>
      <c r="AD38" s="4" t="s">
        <v>56</v>
      </c>
      <c r="AE38" s="4"/>
      <c r="AF38" s="4"/>
      <c r="AG38" s="15">
        <v>29192.0</v>
      </c>
      <c r="AI38" s="4" t="s">
        <v>57</v>
      </c>
      <c r="AJ38" s="4"/>
      <c r="AK38" s="4"/>
      <c r="AL38" s="15">
        <v>26946.0</v>
      </c>
      <c r="AN38" s="4"/>
      <c r="AO38" s="4"/>
      <c r="AP38" s="4"/>
      <c r="AQ38" s="5"/>
      <c r="AS38" s="4"/>
      <c r="AT38" s="4"/>
      <c r="AU38" s="4"/>
      <c r="AV38" s="5"/>
      <c r="AX38" s="4"/>
      <c r="AY38" s="4"/>
      <c r="AZ38" s="4"/>
      <c r="BA38" s="5"/>
    </row>
    <row r="39" ht="15.75" customHeight="1">
      <c r="A39" s="6" t="s">
        <v>58</v>
      </c>
      <c r="D39" s="2">
        <v>0.0</v>
      </c>
      <c r="E39" s="2"/>
      <c r="F39" s="2"/>
      <c r="G39" s="6" t="s">
        <v>58</v>
      </c>
      <c r="J39" s="2">
        <v>494.04</v>
      </c>
      <c r="M39" s="6" t="s">
        <v>59</v>
      </c>
      <c r="P39" s="2">
        <v>3666.0</v>
      </c>
      <c r="Q39" s="2"/>
      <c r="S39" s="4" t="s">
        <v>60</v>
      </c>
      <c r="T39" s="4"/>
      <c r="U39" s="4"/>
      <c r="V39" s="13">
        <v>1064.0</v>
      </c>
      <c r="Y39" s="4" t="s">
        <v>60</v>
      </c>
      <c r="Z39" s="4"/>
      <c r="AA39" s="4"/>
      <c r="AB39" s="5">
        <v>1002.0</v>
      </c>
      <c r="AD39" s="4" t="s">
        <v>60</v>
      </c>
      <c r="AE39" s="4"/>
      <c r="AF39" s="4"/>
      <c r="AG39" s="5">
        <v>1134.0</v>
      </c>
      <c r="AI39" s="4" t="s">
        <v>60</v>
      </c>
      <c r="AJ39" s="4"/>
      <c r="AK39" s="4"/>
      <c r="AL39" s="5">
        <v>33.0</v>
      </c>
      <c r="AN39" s="4"/>
      <c r="AO39" s="4"/>
      <c r="AP39" s="4"/>
      <c r="AQ39" s="5"/>
      <c r="AS39" s="1" t="s">
        <v>48</v>
      </c>
      <c r="AT39" s="4"/>
      <c r="AU39" s="4"/>
      <c r="AV39" s="9"/>
      <c r="AX39" s="1" t="s">
        <v>48</v>
      </c>
      <c r="AY39" s="4"/>
      <c r="AZ39" s="4"/>
      <c r="BA39" s="9"/>
    </row>
    <row r="40" ht="15.75" customHeight="1">
      <c r="A40" s="6" t="s">
        <v>61</v>
      </c>
      <c r="D40" s="2">
        <v>0.0</v>
      </c>
      <c r="E40" s="2"/>
      <c r="F40" s="2"/>
      <c r="G40" s="6" t="s">
        <v>61</v>
      </c>
      <c r="J40" s="2">
        <v>1605.75</v>
      </c>
      <c r="P40" s="13">
        <f>+P38+P39</f>
        <v>26126</v>
      </c>
      <c r="S40" s="4" t="s">
        <v>62</v>
      </c>
      <c r="T40" s="4"/>
      <c r="U40" s="4"/>
      <c r="V40" s="4"/>
      <c r="Y40" s="4" t="s">
        <v>62</v>
      </c>
      <c r="Z40" s="4"/>
      <c r="AA40" s="4"/>
      <c r="AB40" s="9"/>
      <c r="AD40" s="4" t="s">
        <v>62</v>
      </c>
      <c r="AE40" s="4"/>
      <c r="AF40" s="4"/>
      <c r="AG40" s="9"/>
      <c r="AI40" s="4" t="s">
        <v>62</v>
      </c>
      <c r="AJ40" s="4"/>
      <c r="AK40" s="4"/>
      <c r="AL40" s="9"/>
      <c r="AN40" s="1" t="s">
        <v>48</v>
      </c>
      <c r="AO40" s="4"/>
      <c r="AP40" s="4"/>
      <c r="AQ40" s="9"/>
      <c r="AS40" s="4" t="s">
        <v>63</v>
      </c>
      <c r="AT40" s="4"/>
      <c r="AU40" s="4"/>
      <c r="AV40" s="15">
        <v>26946.0</v>
      </c>
      <c r="AX40" s="4" t="s">
        <v>63</v>
      </c>
      <c r="AY40" s="4"/>
      <c r="AZ40" s="4"/>
      <c r="BA40" s="15">
        <v>26946.0</v>
      </c>
    </row>
    <row r="41" ht="15.75" customHeight="1">
      <c r="D41" s="13">
        <f>+D39+D40</f>
        <v>0</v>
      </c>
      <c r="E41" s="2"/>
      <c r="F41" s="2"/>
      <c r="J41" s="13">
        <f>+J39+J40</f>
        <v>2099.79</v>
      </c>
      <c r="M41" s="6" t="s">
        <v>64</v>
      </c>
      <c r="P41" s="13">
        <v>312.0</v>
      </c>
      <c r="S41" s="4" t="s">
        <v>65</v>
      </c>
      <c r="T41" s="4"/>
      <c r="U41" s="4"/>
      <c r="V41" s="13">
        <v>100000.0</v>
      </c>
      <c r="Y41" s="4" t="s">
        <v>65</v>
      </c>
      <c r="Z41" s="4"/>
      <c r="AA41" s="4"/>
      <c r="AB41" s="15">
        <v>100000.0</v>
      </c>
      <c r="AD41" s="4" t="s">
        <v>66</v>
      </c>
      <c r="AE41" s="4"/>
      <c r="AF41" s="4"/>
      <c r="AG41" s="15">
        <v>339000.0</v>
      </c>
      <c r="AI41" s="4" t="s">
        <v>67</v>
      </c>
      <c r="AJ41" s="4"/>
      <c r="AK41" s="4"/>
      <c r="AL41" s="15">
        <v>120000.0</v>
      </c>
      <c r="AN41" s="4" t="s">
        <v>63</v>
      </c>
      <c r="AO41" s="4"/>
      <c r="AP41" s="4"/>
      <c r="AQ41" s="15">
        <v>26946.0</v>
      </c>
      <c r="AS41" s="4" t="s">
        <v>68</v>
      </c>
      <c r="AT41" s="4"/>
      <c r="AU41" s="4"/>
      <c r="AV41" s="5"/>
      <c r="AX41" s="4" t="s">
        <v>68</v>
      </c>
      <c r="AY41" s="4"/>
      <c r="AZ41" s="4"/>
      <c r="BA41" s="5"/>
    </row>
    <row r="42" ht="15.75" customHeight="1">
      <c r="A42" s="6" t="s">
        <v>62</v>
      </c>
      <c r="G42" s="6" t="s">
        <v>62</v>
      </c>
      <c r="M42" s="6" t="s">
        <v>62</v>
      </c>
      <c r="S42" s="4" t="s">
        <v>69</v>
      </c>
      <c r="T42" s="4"/>
      <c r="U42" s="4"/>
      <c r="V42" s="16">
        <f>+V38+V41+V39</f>
        <v>125764.5</v>
      </c>
      <c r="Y42" s="4" t="s">
        <v>69</v>
      </c>
      <c r="Z42" s="4"/>
      <c r="AA42" s="4"/>
      <c r="AB42" s="5">
        <f>+AB38+AB39+AB41</f>
        <v>127948</v>
      </c>
      <c r="AD42" s="4" t="s">
        <v>69</v>
      </c>
      <c r="AE42" s="4"/>
      <c r="AF42" s="4"/>
      <c r="AG42" s="5">
        <f>+AG38+AG39+AG41</f>
        <v>369326</v>
      </c>
      <c r="AI42" s="4" t="s">
        <v>69</v>
      </c>
      <c r="AJ42" s="4"/>
      <c r="AK42" s="4"/>
      <c r="AL42" s="5">
        <f>+AL38+AL39+AL41</f>
        <v>146979</v>
      </c>
      <c r="AN42" s="4" t="s">
        <v>68</v>
      </c>
      <c r="AO42" s="4"/>
      <c r="AP42" s="4"/>
      <c r="AQ42" s="5"/>
      <c r="AS42" s="4"/>
      <c r="AT42" s="4"/>
      <c r="AU42" s="4"/>
      <c r="AV42" s="5"/>
      <c r="AX42" s="4"/>
      <c r="AY42" s="4"/>
      <c r="AZ42" s="4"/>
      <c r="BA42" s="5"/>
    </row>
    <row r="43" ht="15.75" customHeight="1">
      <c r="A43" s="6" t="s">
        <v>70</v>
      </c>
      <c r="D43" s="13">
        <v>225000.0</v>
      </c>
      <c r="E43" s="2"/>
      <c r="F43" s="2"/>
      <c r="G43" s="6" t="s">
        <v>70</v>
      </c>
      <c r="J43" s="13">
        <v>0.0</v>
      </c>
      <c r="M43" s="6" t="s">
        <v>71</v>
      </c>
      <c r="P43" s="13">
        <v>20000.0</v>
      </c>
      <c r="S43" s="4"/>
      <c r="T43" s="4"/>
      <c r="U43" s="4"/>
      <c r="V43" s="4"/>
      <c r="Y43" s="4"/>
      <c r="Z43" s="4"/>
      <c r="AA43" s="4"/>
      <c r="AB43" s="5"/>
      <c r="AD43" s="4"/>
      <c r="AE43" s="4"/>
      <c r="AF43" s="4"/>
      <c r="AG43" s="5"/>
      <c r="AI43" s="4"/>
      <c r="AJ43" s="4"/>
      <c r="AK43" s="4"/>
      <c r="AL43" s="5"/>
      <c r="AN43" s="4"/>
      <c r="AO43" s="4"/>
      <c r="AP43" s="4"/>
      <c r="AQ43" s="5"/>
      <c r="AS43" s="4" t="s">
        <v>72</v>
      </c>
      <c r="AT43" s="4"/>
      <c r="AU43" s="4"/>
      <c r="AV43" s="5">
        <v>146.06</v>
      </c>
      <c r="AX43" s="4" t="s">
        <v>72</v>
      </c>
      <c r="AY43" s="4"/>
      <c r="AZ43" s="4"/>
      <c r="BA43" s="5">
        <v>110.02</v>
      </c>
    </row>
    <row r="44" ht="15.75" customHeight="1">
      <c r="A44" s="6" t="s">
        <v>73</v>
      </c>
      <c r="G44" s="6" t="s">
        <v>73</v>
      </c>
      <c r="M44" s="6" t="s">
        <v>69</v>
      </c>
      <c r="P44" s="16">
        <f>+P40+P43+P41</f>
        <v>46438</v>
      </c>
      <c r="S44" s="4"/>
      <c r="T44" s="4"/>
      <c r="U44" s="4"/>
      <c r="V44" s="4"/>
      <c r="Y44" s="4"/>
      <c r="Z44" s="4"/>
      <c r="AA44" s="4"/>
      <c r="AB44" s="5"/>
      <c r="AD44" s="4"/>
      <c r="AE44" s="4"/>
      <c r="AF44" s="4"/>
      <c r="AG44" s="5"/>
      <c r="AI44" s="4"/>
      <c r="AJ44" s="4"/>
      <c r="AK44" s="4"/>
      <c r="AL44" s="5"/>
      <c r="AN44" s="4" t="s">
        <v>72</v>
      </c>
      <c r="AO44" s="4"/>
      <c r="AP44" s="4"/>
      <c r="AQ44" s="5">
        <v>111.18</v>
      </c>
      <c r="AS44" s="4" t="s">
        <v>69</v>
      </c>
      <c r="AT44" s="4"/>
      <c r="AU44" s="4"/>
      <c r="AV44" s="15">
        <f>AV40+AV43</f>
        <v>27092.06</v>
      </c>
      <c r="AX44" s="4" t="s">
        <v>69</v>
      </c>
      <c r="AY44" s="4"/>
      <c r="AZ44" s="4"/>
      <c r="BA44" s="15">
        <f>BA40+BA43</f>
        <v>27056.02</v>
      </c>
    </row>
    <row r="45" ht="15.75" customHeight="1">
      <c r="A45" s="6" t="s">
        <v>74</v>
      </c>
      <c r="D45" s="2">
        <v>0.0</v>
      </c>
      <c r="E45" s="2"/>
      <c r="F45" s="2"/>
      <c r="G45" s="6" t="s">
        <v>74</v>
      </c>
      <c r="J45" s="2">
        <v>37661.19</v>
      </c>
      <c r="S45" s="4"/>
      <c r="T45" s="4"/>
      <c r="U45" s="4"/>
      <c r="V45" s="4"/>
      <c r="Y45" s="4"/>
      <c r="Z45" s="4"/>
      <c r="AA45" s="4"/>
      <c r="AB45" s="5"/>
      <c r="AD45" s="4"/>
      <c r="AE45" s="4"/>
      <c r="AF45" s="4"/>
      <c r="AG45" s="5"/>
      <c r="AI45" s="4"/>
      <c r="AJ45" s="4"/>
      <c r="AK45" s="4"/>
      <c r="AL45" s="5"/>
      <c r="AN45" s="4" t="s">
        <v>69</v>
      </c>
      <c r="AO45" s="4"/>
      <c r="AP45" s="4"/>
      <c r="AQ45" s="15">
        <f>AQ41+AQ44</f>
        <v>27057.18</v>
      </c>
      <c r="AS45" s="4"/>
      <c r="AT45" s="4"/>
      <c r="AU45" s="4"/>
      <c r="AV45" s="5"/>
      <c r="AX45" s="4"/>
      <c r="AY45" s="4"/>
      <c r="AZ45" s="4"/>
      <c r="BA45" s="5"/>
    </row>
    <row r="46" ht="15.75" customHeight="1">
      <c r="A46" s="6" t="s">
        <v>74</v>
      </c>
      <c r="D46" s="2">
        <v>0.0</v>
      </c>
      <c r="E46" s="2"/>
      <c r="F46" s="2"/>
      <c r="G46" s="6" t="s">
        <v>74</v>
      </c>
      <c r="J46" s="2">
        <v>362867.84</v>
      </c>
      <c r="S46" s="4"/>
      <c r="T46" s="4"/>
      <c r="U46" s="4"/>
      <c r="V46" s="4"/>
      <c r="Y46" s="4"/>
      <c r="Z46" s="4"/>
      <c r="AA46" s="4"/>
      <c r="AB46" s="5"/>
      <c r="AD46" s="4"/>
      <c r="AE46" s="4"/>
      <c r="AF46" s="4"/>
      <c r="AG46" s="5"/>
      <c r="AI46" s="4"/>
      <c r="AJ46" s="4"/>
      <c r="AK46" s="4"/>
      <c r="AL46" s="5"/>
      <c r="AN46" s="4"/>
      <c r="AO46" s="4"/>
      <c r="AP46" s="4"/>
      <c r="AQ46" s="5"/>
      <c r="AS46" s="4"/>
      <c r="AT46" s="4"/>
      <c r="AU46" s="4"/>
      <c r="AV46" s="5"/>
      <c r="AX46" s="4"/>
      <c r="AY46" s="4"/>
      <c r="AZ46" s="4"/>
      <c r="BA46" s="5"/>
    </row>
    <row r="47" ht="15.75" customHeight="1">
      <c r="A47" s="6" t="s">
        <v>75</v>
      </c>
      <c r="D47" s="11">
        <v>0.0</v>
      </c>
      <c r="E47" s="2"/>
      <c r="F47" s="2"/>
      <c r="G47" s="6" t="s">
        <v>75</v>
      </c>
      <c r="J47" s="11">
        <v>10363.55</v>
      </c>
      <c r="S47" s="4"/>
      <c r="T47" s="4"/>
      <c r="U47" s="4"/>
      <c r="V47" s="4"/>
      <c r="Y47" s="4"/>
      <c r="Z47" s="4"/>
      <c r="AA47" s="4"/>
      <c r="AB47" s="5"/>
      <c r="AD47" s="4"/>
      <c r="AE47" s="4"/>
      <c r="AF47" s="4"/>
      <c r="AG47" s="5"/>
      <c r="AI47" s="4"/>
      <c r="AJ47" s="4"/>
      <c r="AK47" s="4"/>
      <c r="AL47" s="5"/>
      <c r="AN47" s="4"/>
      <c r="AO47" s="4"/>
      <c r="AP47" s="4"/>
      <c r="AQ47" s="5"/>
      <c r="AS47" s="4"/>
      <c r="AT47" s="4"/>
      <c r="AU47" s="4"/>
      <c r="AV47" s="5"/>
      <c r="AX47" s="4"/>
      <c r="AY47" s="4"/>
      <c r="AZ47" s="4"/>
      <c r="BA47" s="5"/>
    </row>
    <row r="48" ht="15.75" customHeight="1">
      <c r="D48" s="13">
        <f>+D45+D46+D47</f>
        <v>0</v>
      </c>
      <c r="E48" s="2"/>
      <c r="F48" s="2"/>
      <c r="J48" s="13">
        <f>+J45+J46+J47</f>
        <v>410892.58</v>
      </c>
      <c r="S48" s="4"/>
      <c r="T48" s="4"/>
      <c r="U48" s="4"/>
      <c r="V48" s="5"/>
      <c r="Y48" s="4"/>
      <c r="Z48" s="4"/>
      <c r="AA48" s="4"/>
      <c r="AB48" s="5"/>
      <c r="AD48" s="4"/>
      <c r="AE48" s="4"/>
      <c r="AF48" s="4"/>
      <c r="AG48" s="5"/>
      <c r="AI48" s="4"/>
      <c r="AJ48" s="4"/>
      <c r="AK48" s="4"/>
      <c r="AL48" s="5"/>
      <c r="AN48" s="4"/>
      <c r="AO48" s="4"/>
      <c r="AP48" s="4"/>
      <c r="AQ48" s="5"/>
      <c r="AS48" s="4"/>
      <c r="AT48" s="4"/>
      <c r="AU48" s="4"/>
      <c r="AV48" s="5"/>
      <c r="AX48" s="4"/>
      <c r="AY48" s="4"/>
      <c r="AZ48" s="4"/>
      <c r="BA48" s="5"/>
    </row>
    <row r="49" ht="15.75" customHeight="1">
      <c r="A49" s="6" t="s">
        <v>69</v>
      </c>
      <c r="D49" s="2">
        <f>+D38+D41+D48+D43</f>
        <v>225000</v>
      </c>
      <c r="E49" s="2"/>
      <c r="F49" s="2"/>
      <c r="G49" s="6" t="s">
        <v>69</v>
      </c>
      <c r="J49" s="2">
        <f>+J38+J41+J48+J43</f>
        <v>434988.37</v>
      </c>
      <c r="P49" s="2"/>
      <c r="S49" s="4"/>
      <c r="T49" s="4"/>
      <c r="U49" s="4"/>
      <c r="V49" s="5"/>
      <c r="Y49" s="4"/>
      <c r="Z49" s="4"/>
      <c r="AA49" s="4"/>
      <c r="AB49" s="5"/>
      <c r="AD49" s="4"/>
      <c r="AE49" s="4"/>
      <c r="AF49" s="4"/>
      <c r="AG49" s="5"/>
      <c r="AI49" s="4"/>
      <c r="AJ49" s="4"/>
      <c r="AK49" s="4"/>
      <c r="AL49" s="5"/>
      <c r="AN49" s="4"/>
      <c r="AO49" s="4"/>
      <c r="AP49" s="4"/>
      <c r="AQ49" s="5"/>
      <c r="AS49" s="4"/>
      <c r="AT49" s="4"/>
      <c r="AU49" s="4"/>
      <c r="AV49" s="5"/>
      <c r="AX49" s="4"/>
      <c r="AY49" s="4"/>
      <c r="AZ49" s="4"/>
      <c r="BA49" s="5"/>
    </row>
    <row r="50" ht="15.75" customHeight="1">
      <c r="D50" s="2"/>
      <c r="E50" s="2"/>
      <c r="F50" s="2"/>
      <c r="J50" s="2"/>
      <c r="P50" s="2"/>
      <c r="S50" s="4"/>
      <c r="T50" s="4"/>
      <c r="U50" s="4"/>
      <c r="V50" s="5"/>
      <c r="Y50" s="4"/>
      <c r="Z50" s="4"/>
      <c r="AA50" s="4"/>
      <c r="AB50" s="5"/>
      <c r="AD50" s="4"/>
      <c r="AE50" s="4"/>
      <c r="AF50" s="4"/>
      <c r="AG50" s="5"/>
      <c r="AI50" s="4"/>
      <c r="AJ50" s="4"/>
      <c r="AK50" s="4"/>
      <c r="AL50" s="5"/>
      <c r="AN50" s="4"/>
      <c r="AO50" s="4"/>
      <c r="AP50" s="4"/>
      <c r="AQ50" s="5"/>
      <c r="AS50" s="17" t="s">
        <v>76</v>
      </c>
      <c r="AT50" s="4"/>
      <c r="AU50" s="4"/>
      <c r="AV50" s="5">
        <v>-66686.73</v>
      </c>
      <c r="AX50" s="17" t="s">
        <v>76</v>
      </c>
      <c r="AY50" s="4"/>
      <c r="AZ50" s="4"/>
      <c r="BA50" s="5">
        <v>151939.53</v>
      </c>
    </row>
    <row r="51" ht="15.75" customHeight="1">
      <c r="A51" s="1" t="s">
        <v>76</v>
      </c>
      <c r="D51" s="2">
        <v>0.0</v>
      </c>
      <c r="E51" s="2"/>
      <c r="F51" s="2"/>
      <c r="G51" s="1" t="s">
        <v>76</v>
      </c>
      <c r="J51" s="2">
        <v>0.0</v>
      </c>
      <c r="M51" s="1" t="s">
        <v>76</v>
      </c>
      <c r="P51" s="2">
        <v>55580.0</v>
      </c>
      <c r="S51" s="1" t="s">
        <v>76</v>
      </c>
      <c r="T51" s="4"/>
      <c r="U51" s="4"/>
      <c r="V51" s="8">
        <v>43558.0</v>
      </c>
      <c r="Y51" s="17" t="s">
        <v>76</v>
      </c>
      <c r="Z51" s="4"/>
      <c r="AA51" s="4"/>
      <c r="AB51" s="5">
        <v>2118.0</v>
      </c>
      <c r="AD51" s="17" t="s">
        <v>76</v>
      </c>
      <c r="AE51" s="4"/>
      <c r="AF51" s="4"/>
      <c r="AG51" s="5">
        <v>101515.0</v>
      </c>
      <c r="AI51" s="17" t="s">
        <v>76</v>
      </c>
      <c r="AJ51" s="4"/>
      <c r="AK51" s="4"/>
      <c r="AL51" s="5">
        <v>5115.0</v>
      </c>
      <c r="AN51" s="17" t="s">
        <v>76</v>
      </c>
      <c r="AO51" s="4"/>
      <c r="AP51" s="4"/>
      <c r="AQ51" s="5">
        <v>51803.74</v>
      </c>
      <c r="AS51" s="4"/>
      <c r="AT51" s="4"/>
      <c r="AU51" s="4"/>
      <c r="AV51" s="5"/>
      <c r="AX51" s="4"/>
      <c r="AY51" s="4"/>
      <c r="AZ51" s="4"/>
      <c r="BA51" s="5"/>
    </row>
    <row r="52" ht="15.75" customHeight="1">
      <c r="D52" s="2"/>
      <c r="E52" s="2"/>
      <c r="F52" s="2"/>
      <c r="J52" s="2"/>
      <c r="P52" s="2"/>
      <c r="S52" s="4"/>
      <c r="T52" s="4"/>
      <c r="U52" s="4"/>
      <c r="V52" s="8"/>
      <c r="Y52" s="4"/>
      <c r="Z52" s="4"/>
      <c r="AA52" s="4"/>
      <c r="AB52" s="5"/>
      <c r="AD52" s="4"/>
      <c r="AE52" s="4"/>
      <c r="AF52" s="4"/>
      <c r="AG52" s="5"/>
      <c r="AI52" s="4"/>
      <c r="AJ52" s="4"/>
      <c r="AK52" s="4"/>
      <c r="AL52" s="5"/>
      <c r="AN52" s="4"/>
      <c r="AO52" s="4"/>
      <c r="AP52" s="4"/>
      <c r="AQ52" s="5"/>
      <c r="AS52" s="18" t="s">
        <v>77</v>
      </c>
      <c r="AT52" s="4"/>
      <c r="AU52" s="4"/>
      <c r="AV52" s="5"/>
      <c r="AX52" s="18" t="s">
        <v>77</v>
      </c>
      <c r="AY52" s="4"/>
      <c r="AZ52" s="4"/>
      <c r="BA52" s="5"/>
    </row>
    <row r="53" ht="15.75" customHeight="1">
      <c r="A53" s="1" t="s">
        <v>77</v>
      </c>
      <c r="D53" s="2"/>
      <c r="E53" s="2"/>
      <c r="F53" s="2"/>
      <c r="G53" s="1" t="s">
        <v>77</v>
      </c>
      <c r="J53" s="2"/>
      <c r="M53" s="1" t="s">
        <v>77</v>
      </c>
      <c r="P53" s="2"/>
      <c r="S53" s="1" t="s">
        <v>77</v>
      </c>
      <c r="T53" s="4"/>
      <c r="U53" s="4"/>
      <c r="V53" s="8"/>
      <c r="Y53" s="18" t="s">
        <v>77</v>
      </c>
      <c r="Z53" s="4"/>
      <c r="AA53" s="4"/>
      <c r="AB53" s="5"/>
      <c r="AD53" s="18" t="s">
        <v>77</v>
      </c>
      <c r="AE53" s="4"/>
      <c r="AF53" s="4"/>
      <c r="AG53" s="5"/>
      <c r="AI53" s="18" t="s">
        <v>77</v>
      </c>
      <c r="AJ53" s="4"/>
      <c r="AK53" s="4"/>
      <c r="AL53" s="5"/>
      <c r="AN53" s="18" t="s">
        <v>77</v>
      </c>
      <c r="AO53" s="4"/>
      <c r="AP53" s="4"/>
      <c r="AQ53" s="5"/>
      <c r="AS53" s="4"/>
      <c r="AT53" s="4"/>
      <c r="AU53" s="4"/>
      <c r="AV53" s="5"/>
      <c r="AX53" s="4"/>
      <c r="AY53" s="4"/>
      <c r="AZ53" s="4"/>
      <c r="BA53" s="5"/>
    </row>
    <row r="54" ht="15.75" customHeight="1">
      <c r="D54" s="2"/>
      <c r="E54" s="2"/>
      <c r="F54" s="2"/>
      <c r="J54" s="2"/>
      <c r="P54" s="2"/>
      <c r="S54" s="4"/>
      <c r="T54" s="4"/>
      <c r="U54" s="4"/>
      <c r="V54" s="8"/>
      <c r="Y54" s="4"/>
      <c r="Z54" s="4"/>
      <c r="AA54" s="4"/>
      <c r="AB54" s="5"/>
      <c r="AD54" s="4"/>
      <c r="AE54" s="4"/>
      <c r="AF54" s="4"/>
      <c r="AG54" s="5"/>
      <c r="AI54" s="4"/>
      <c r="AJ54" s="4"/>
      <c r="AK54" s="4"/>
      <c r="AL54" s="5"/>
      <c r="AN54" s="4"/>
      <c r="AO54" s="4"/>
      <c r="AP54" s="4"/>
      <c r="AQ54" s="5"/>
      <c r="AS54" s="4" t="s">
        <v>78</v>
      </c>
      <c r="AT54" s="4"/>
      <c r="AU54" s="4"/>
      <c r="AV54" s="5">
        <v>3080.0</v>
      </c>
      <c r="AX54" s="4" t="s">
        <v>78</v>
      </c>
      <c r="AY54" s="4"/>
      <c r="AZ54" s="4"/>
      <c r="BA54" s="5">
        <v>3080.0</v>
      </c>
    </row>
    <row r="55" ht="15.75" customHeight="1">
      <c r="A55" s="6" t="s">
        <v>78</v>
      </c>
      <c r="D55" s="2">
        <v>0.0</v>
      </c>
      <c r="E55" s="2"/>
      <c r="F55" s="2"/>
      <c r="G55" s="6" t="s">
        <v>78</v>
      </c>
      <c r="J55" s="2">
        <v>2080.0</v>
      </c>
      <c r="M55" s="6" t="s">
        <v>78</v>
      </c>
      <c r="P55" s="2">
        <v>2109.0</v>
      </c>
      <c r="S55" s="4" t="s">
        <v>78</v>
      </c>
      <c r="T55" s="4"/>
      <c r="U55" s="4"/>
      <c r="V55" s="8">
        <v>1000.0</v>
      </c>
      <c r="Y55" s="4" t="s">
        <v>78</v>
      </c>
      <c r="Z55" s="4"/>
      <c r="AA55" s="4"/>
      <c r="AB55" s="5">
        <v>1000.0</v>
      </c>
      <c r="AD55" s="4" t="s">
        <v>78</v>
      </c>
      <c r="AE55" s="4"/>
      <c r="AF55" s="4"/>
      <c r="AG55" s="5">
        <v>1450.0</v>
      </c>
      <c r="AI55" s="4" t="s">
        <v>78</v>
      </c>
      <c r="AJ55" s="4"/>
      <c r="AK55" s="4"/>
      <c r="AL55" s="5">
        <v>3080.0</v>
      </c>
      <c r="AN55" s="4" t="s">
        <v>78</v>
      </c>
      <c r="AO55" s="4"/>
      <c r="AP55" s="4"/>
      <c r="AQ55" s="5">
        <v>3344.0</v>
      </c>
      <c r="AS55" s="4" t="s">
        <v>79</v>
      </c>
      <c r="AT55" s="4"/>
      <c r="AU55" s="4"/>
      <c r="AV55" s="9">
        <v>0.0</v>
      </c>
      <c r="AX55" s="4" t="s">
        <v>79</v>
      </c>
      <c r="AY55" s="4"/>
      <c r="AZ55" s="4"/>
      <c r="BA55" s="9">
        <v>0.0</v>
      </c>
    </row>
    <row r="56" ht="15.75" customHeight="1">
      <c r="A56" s="6" t="s">
        <v>80</v>
      </c>
      <c r="D56" s="11">
        <v>0.0</v>
      </c>
      <c r="E56" s="2"/>
      <c r="F56" s="2"/>
      <c r="G56" s="6" t="s">
        <v>80</v>
      </c>
      <c r="J56" s="11">
        <v>12500.0</v>
      </c>
      <c r="M56" s="6" t="s">
        <v>81</v>
      </c>
      <c r="P56" s="11">
        <v>5228.0</v>
      </c>
      <c r="S56" s="4" t="s">
        <v>81</v>
      </c>
      <c r="T56" s="4"/>
      <c r="U56" s="4"/>
      <c r="V56" s="12">
        <v>2475.0</v>
      </c>
      <c r="Y56" s="4" t="s">
        <v>82</v>
      </c>
      <c r="Z56" s="4"/>
      <c r="AA56" s="4"/>
      <c r="AB56" s="9">
        <v>100.0</v>
      </c>
      <c r="AD56" s="4" t="s">
        <v>79</v>
      </c>
      <c r="AE56" s="4"/>
      <c r="AF56" s="4"/>
      <c r="AG56" s="9">
        <v>25.0</v>
      </c>
      <c r="AI56" s="4" t="s">
        <v>79</v>
      </c>
      <c r="AJ56" s="4"/>
      <c r="AK56" s="4"/>
      <c r="AL56" s="9">
        <v>0.0</v>
      </c>
      <c r="AN56" s="4" t="s">
        <v>79</v>
      </c>
      <c r="AO56" s="4"/>
      <c r="AP56" s="4"/>
      <c r="AQ56" s="9">
        <v>0.0</v>
      </c>
      <c r="AS56" s="4"/>
      <c r="AT56" s="4"/>
      <c r="AU56" s="4"/>
      <c r="AV56" s="5">
        <f>+AV54+AV55</f>
        <v>3080</v>
      </c>
      <c r="AX56" s="4"/>
      <c r="AY56" s="4"/>
      <c r="AZ56" s="4"/>
      <c r="BA56" s="5">
        <f>+BA54+BA55</f>
        <v>3080</v>
      </c>
    </row>
    <row r="57" ht="15.75" customHeight="1">
      <c r="D57" s="2">
        <f>SUM(D55:D56)</f>
        <v>0</v>
      </c>
      <c r="E57" s="2"/>
      <c r="F57" s="2"/>
      <c r="J57" s="2">
        <f>SUM(J55:J56)</f>
        <v>14580</v>
      </c>
      <c r="P57" s="2">
        <f>SUM(P55:P56)</f>
        <v>7337</v>
      </c>
      <c r="S57" s="4"/>
      <c r="T57" s="4"/>
      <c r="U57" s="4"/>
      <c r="V57" s="8">
        <f>SUM(V55:V56)</f>
        <v>3475</v>
      </c>
      <c r="Y57" s="4"/>
      <c r="Z57" s="4"/>
      <c r="AA57" s="4"/>
      <c r="AB57" s="5">
        <f>+AB55+AB56</f>
        <v>1100</v>
      </c>
      <c r="AD57" s="4"/>
      <c r="AE57" s="4"/>
      <c r="AF57" s="4"/>
      <c r="AG57" s="5">
        <f>+AG55+AG56</f>
        <v>1475</v>
      </c>
      <c r="AI57" s="4"/>
      <c r="AJ57" s="4"/>
      <c r="AK57" s="4"/>
      <c r="AL57" s="5">
        <f>+AL55+AL56</f>
        <v>3080</v>
      </c>
      <c r="AN57" s="4"/>
      <c r="AO57" s="4"/>
      <c r="AP57" s="4"/>
      <c r="AQ57" s="5">
        <f>+AQ55+AQ56</f>
        <v>3344</v>
      </c>
    </row>
    <row r="58" ht="15.75" customHeight="1">
      <c r="D58" s="2"/>
      <c r="E58" s="2"/>
      <c r="F58" s="2"/>
      <c r="J58" s="2"/>
      <c r="P58" s="2"/>
      <c r="S58" s="4"/>
      <c r="T58" s="4"/>
      <c r="U58" s="4"/>
      <c r="V58" s="8"/>
      <c r="Y58" s="4"/>
      <c r="Z58" s="4"/>
      <c r="AA58" s="4"/>
      <c r="AB58" s="5"/>
      <c r="AD58" s="4"/>
      <c r="AE58" s="4"/>
      <c r="AF58" s="4"/>
      <c r="AG58" s="5"/>
      <c r="AI58" s="4"/>
      <c r="AJ58" s="4"/>
      <c r="AK58" s="4"/>
      <c r="AL58" s="5"/>
      <c r="AN58" s="4"/>
      <c r="AO58" s="4"/>
      <c r="AP58" s="4"/>
      <c r="AQ58" s="5"/>
    </row>
    <row r="59" ht="15.75" customHeight="1">
      <c r="J59" s="2"/>
      <c r="P59" s="2"/>
      <c r="S59" s="4"/>
      <c r="T59" s="4"/>
      <c r="U59" s="4"/>
      <c r="V59" s="8"/>
      <c r="AB59" s="5"/>
    </row>
    <row r="60" ht="15.75" customHeight="1">
      <c r="G60" s="4"/>
      <c r="H60" s="4"/>
      <c r="I60" s="4"/>
      <c r="J60" s="2"/>
      <c r="K60" s="4"/>
      <c r="L60" s="4"/>
      <c r="M60" s="4"/>
      <c r="N60" s="4"/>
      <c r="O60" s="4"/>
      <c r="P60" s="2"/>
      <c r="Q60" s="4"/>
      <c r="R60" s="4"/>
      <c r="S60" s="4"/>
      <c r="T60" s="4"/>
      <c r="U60" s="4"/>
      <c r="V60" s="8"/>
      <c r="AB60" s="5"/>
    </row>
    <row r="61" ht="15.75" customHeight="1">
      <c r="G61" s="1"/>
      <c r="H61" s="4"/>
      <c r="I61" s="4"/>
      <c r="J61" s="4"/>
      <c r="K61" s="4"/>
      <c r="L61" s="4"/>
      <c r="M61" s="1"/>
      <c r="N61" s="4"/>
      <c r="O61" s="4"/>
      <c r="P61" s="4"/>
      <c r="Q61" s="4"/>
      <c r="R61" s="4"/>
      <c r="S61" s="1"/>
      <c r="T61" s="4"/>
      <c r="U61" s="4"/>
      <c r="V61" s="8"/>
      <c r="AB61" s="5"/>
    </row>
    <row r="62" ht="15.75" customHeight="1"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AB62" s="5"/>
    </row>
    <row r="63" ht="15.75" customHeight="1">
      <c r="G63" s="4"/>
      <c r="H63" s="4"/>
      <c r="I63" s="4"/>
      <c r="J63" s="2"/>
      <c r="K63" s="4"/>
      <c r="L63" s="4"/>
      <c r="M63" s="4"/>
      <c r="N63" s="4"/>
      <c r="O63" s="2"/>
      <c r="P63" s="2"/>
      <c r="Q63" s="4"/>
      <c r="R63" s="4"/>
      <c r="S63" s="4"/>
      <c r="T63" s="4"/>
      <c r="U63" s="4"/>
      <c r="V63" s="5"/>
    </row>
    <row r="64" ht="15.75" customHeight="1">
      <c r="G64" s="4"/>
      <c r="H64" s="4"/>
      <c r="I64" s="4"/>
      <c r="J64" s="4"/>
      <c r="K64" s="4"/>
      <c r="L64" s="4"/>
      <c r="M64" s="4"/>
      <c r="N64" s="4"/>
      <c r="O64" s="2"/>
      <c r="P64" s="2"/>
      <c r="Q64" s="4"/>
      <c r="R64" s="4"/>
      <c r="S64" s="4"/>
      <c r="T64" s="4"/>
      <c r="U64" s="4"/>
      <c r="V64" s="5"/>
    </row>
    <row r="65" ht="15.75" customHeight="1">
      <c r="G65" s="4"/>
      <c r="H65" s="4"/>
      <c r="I65" s="4"/>
      <c r="J65" s="2"/>
      <c r="K65" s="4"/>
      <c r="L65" s="4"/>
      <c r="M65" s="4"/>
      <c r="N65" s="4"/>
      <c r="O65" s="2"/>
      <c r="P65" s="4"/>
      <c r="Q65" s="4"/>
      <c r="R65" s="4"/>
      <c r="S65" s="4"/>
      <c r="T65" s="4"/>
      <c r="U65" s="4"/>
      <c r="V65" s="5"/>
    </row>
    <row r="66" ht="15.75" customHeight="1">
      <c r="G66" s="4"/>
      <c r="H66" s="4"/>
      <c r="I66" s="4"/>
      <c r="J66" s="2"/>
      <c r="K66" s="4"/>
      <c r="L66" s="4"/>
      <c r="M66" s="4"/>
      <c r="N66" s="4"/>
      <c r="O66" s="2"/>
      <c r="P66" s="2"/>
      <c r="Q66" s="4"/>
      <c r="R66" s="4"/>
      <c r="S66" s="4"/>
      <c r="T66" s="4"/>
      <c r="U66" s="4"/>
      <c r="V66" s="5"/>
    </row>
    <row r="67" ht="15.75" customHeight="1">
      <c r="G67" s="4"/>
      <c r="H67" s="4"/>
      <c r="I67" s="4"/>
      <c r="J67" s="2"/>
      <c r="K67" s="4"/>
      <c r="L67" s="4"/>
      <c r="M67" s="4"/>
      <c r="N67" s="4"/>
      <c r="O67" s="4"/>
      <c r="P67" s="2"/>
      <c r="Q67" s="4"/>
      <c r="R67" s="4"/>
      <c r="S67" s="4"/>
      <c r="T67" s="4"/>
      <c r="U67" s="4"/>
      <c r="V67" s="5"/>
    </row>
    <row r="68" ht="15.75" customHeight="1">
      <c r="G68" s="4"/>
      <c r="H68" s="4"/>
      <c r="I68" s="4"/>
      <c r="J68" s="2"/>
      <c r="K68" s="4"/>
      <c r="L68" s="4"/>
      <c r="M68" s="4"/>
      <c r="N68" s="4"/>
      <c r="O68" s="2"/>
      <c r="P68" s="4"/>
      <c r="Q68" s="4"/>
      <c r="R68" s="4"/>
      <c r="S68" s="4"/>
      <c r="T68" s="4"/>
      <c r="U68" s="4"/>
      <c r="V68" s="5"/>
    </row>
    <row r="69" ht="15.75" customHeight="1">
      <c r="G69" s="4"/>
      <c r="H69" s="4"/>
      <c r="I69" s="4"/>
      <c r="J69" s="2"/>
      <c r="K69" s="4"/>
      <c r="L69" s="4"/>
      <c r="M69" s="4"/>
      <c r="N69" s="4"/>
      <c r="O69" s="2"/>
      <c r="P69" s="4"/>
      <c r="Q69" s="4"/>
      <c r="R69" s="4"/>
      <c r="S69" s="4"/>
      <c r="T69" s="4"/>
      <c r="U69" s="4"/>
      <c r="V69" s="5"/>
    </row>
    <row r="70" ht="15.75" customHeight="1">
      <c r="G70" s="4"/>
      <c r="H70" s="4"/>
      <c r="I70" s="4"/>
      <c r="J70" s="2"/>
      <c r="K70" s="4"/>
      <c r="L70" s="4"/>
      <c r="M70" s="4"/>
      <c r="N70" s="4"/>
      <c r="O70" s="2"/>
      <c r="P70" s="4"/>
      <c r="Q70" s="4"/>
      <c r="R70" s="4"/>
      <c r="S70" s="4"/>
      <c r="T70" s="4"/>
      <c r="U70" s="4"/>
      <c r="V70" s="5"/>
    </row>
    <row r="71" ht="15.75" customHeight="1">
      <c r="G71" s="4"/>
      <c r="H71" s="4"/>
      <c r="I71" s="4"/>
      <c r="J71" s="2"/>
      <c r="K71" s="4"/>
      <c r="L71" s="4"/>
      <c r="M71" s="4"/>
      <c r="N71" s="4"/>
      <c r="O71" s="2"/>
      <c r="P71" s="4"/>
      <c r="Q71" s="4"/>
      <c r="R71" s="4"/>
      <c r="S71" s="4"/>
      <c r="T71" s="4"/>
      <c r="U71" s="4"/>
      <c r="V71" s="5"/>
    </row>
    <row r="72" ht="15.75" customHeight="1">
      <c r="G72" s="4"/>
      <c r="H72" s="4"/>
      <c r="I72" s="4"/>
      <c r="J72" s="2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"/>
    </row>
    <row r="73" ht="15.75" customHeight="1">
      <c r="G73" s="4"/>
      <c r="H73" s="4"/>
      <c r="I73" s="4"/>
      <c r="J73" s="2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"/>
    </row>
    <row r="74" ht="15.75" customHeight="1"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5"/>
    </row>
    <row r="75" ht="15.75" customHeight="1">
      <c r="G75" s="4"/>
      <c r="H75" s="4"/>
      <c r="I75" s="4"/>
      <c r="J75" s="2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</row>
    <row r="76" ht="15.75" customHeight="1">
      <c r="G76" s="4"/>
      <c r="H76" s="4"/>
      <c r="I76" s="4"/>
      <c r="J76" s="2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</row>
    <row r="77" ht="15.75" customHeight="1">
      <c r="G77" s="4"/>
      <c r="H77" s="4"/>
      <c r="I77" s="4"/>
      <c r="J77" s="2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5"/>
    </row>
    <row r="78" ht="15.75" customHeight="1"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5"/>
    </row>
    <row r="79" ht="15.75" customHeight="1"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5"/>
    </row>
    <row r="80" ht="15.75" customHeight="1"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ht="15.75" customHeight="1"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ht="15.75" customHeight="1"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0" footer="0.0" header="0.0" left="0.11811023622047245" right="0.0" top="0.0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2015-12-17T11:32:48Z</dcterms:created>
  <dc:creator>Vikki Wynne</dc:creator>
</cp:coreProperties>
</file>