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6fc1cb4ee3eadb/Pension/"/>
    </mc:Choice>
  </mc:AlternateContent>
  <xr:revisionPtr revIDLastSave="0" documentId="8_{35861A1F-B2FF-3543-A98C-2519F4B2DBC0}" xr6:coauthVersionLast="47" xr6:coauthVersionMax="47" xr10:uidLastSave="{00000000-0000-0000-0000-000000000000}"/>
  <bookViews>
    <workbookView xWindow="5140" yWindow="1000" windowWidth="27180" windowHeight="16440" xr2:uid="{00E359AB-5700-AE4B-8DC1-1966F4954BCF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C5" i="1"/>
  <c r="D5" i="1"/>
  <c r="E5" i="1"/>
  <c r="F5" i="1"/>
  <c r="G5" i="1"/>
  <c r="H5" i="1"/>
  <c r="I5" i="1"/>
  <c r="J5" i="1"/>
  <c r="K5" i="1"/>
  <c r="L5" i="1"/>
  <c r="M5" i="1"/>
  <c r="N5" i="1"/>
  <c r="N2" i="1"/>
  <c r="M2" i="1"/>
  <c r="N3" i="1"/>
  <c r="L2" i="1"/>
  <c r="M3" i="1"/>
  <c r="K2" i="1"/>
  <c r="L3" i="1"/>
  <c r="J2" i="1"/>
  <c r="K3" i="1"/>
  <c r="I2" i="1"/>
  <c r="J3" i="1"/>
  <c r="H2" i="1"/>
  <c r="I3" i="1"/>
  <c r="G2" i="1"/>
  <c r="H3" i="1"/>
  <c r="F2" i="1"/>
  <c r="G3" i="1"/>
  <c r="E2" i="1"/>
  <c r="F3" i="1"/>
  <c r="D2" i="1"/>
  <c r="E3" i="1"/>
  <c r="C2" i="1"/>
  <c r="D3" i="1"/>
  <c r="B2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tc={C3B3A74D-3F3A-CD47-BACD-74AAD4DBDDCE}</author>
    <author>tc={52441C6A-6619-C147-A70B-20C4BCF65B50}</author>
    <author>tc={85FB23F4-BD9B-D849-AFF2-9C759F428F0B}</author>
    <author>tc={5ED62906-0FA5-554A-B737-B5B15C3D92C7}</author>
    <author>tc={0E8E6BAC-3EF2-F142-B0E1-DA1289A1EF25}</author>
    <author>tc={79DEEFE4-93B1-AD48-93A9-16709BA05674}</author>
    <author>tc={D1680FF1-1475-FD42-94F2-9D4C229FDB4C}</author>
    <author>tc={1889F63F-FC28-684D-9C89-B44CE5077C44}</author>
    <author>tc={16AFC543-D831-C74C-B783-E4524511B5DC}</author>
    <author>tc={AEB53F66-8010-6E48-BD43-7A1D532D2533}</author>
    <author>tc={13A8C5AC-31AA-654F-B66A-1594C90ADC74}</author>
    <author>tc={B44A2840-4DED-B649-8C2B-FD24C3829C63}</author>
    <author>tc={A30E8AEC-5B7F-F242-9B66-65D3691198F3}</author>
    <author>tc={C76F44ED-4BD6-AF4F-B799-098BA6486053}</author>
  </authors>
  <commentList>
    <comment ref="C17" authorId="0" shapeId="0" xr:uid="{C3B3A74D-3F3A-CD47-BACD-74AAD4DBDDCE}">
      <text>
        <t>[Threaded comment]
Your version of Excel allows you to read this threaded comment; however, any edits to it will get removed if the file is opened in a newer version of Excel. Learn more: https://go.microsoft.com/fwlink/?linkid=870924
Comment:
    RS</t>
      </text>
    </comment>
    <comment ref="I17" authorId="1" shapeId="0" xr:uid="{52441C6A-6619-C147-A70B-20C4BCF65B50}">
      <text>
        <t>[Threaded comment]
Your version of Excel allows you to read this threaded comment; however, any edits to it will get removed if the file is opened in a newer version of Excel. Learn more: https://go.microsoft.com/fwlink/?linkid=870924
Comment:
    LEI renewal</t>
      </text>
    </comment>
    <comment ref="L17" authorId="2" shapeId="0" xr:uid="{85FB23F4-BD9B-D849-AFF2-9C759F428F0B}">
      <text>
        <t>[Threaded comment]
Your version of Excel allows you to read this threaded comment; however, any edits to it will get removed if the file is opened in a newer version of Excel. Learn more: https://go.microsoft.com/fwlink/?linkid=870924
Comment:
    MT</t>
      </text>
    </comment>
    <comment ref="N17" authorId="3" shapeId="0" xr:uid="{5ED62906-0FA5-554A-B737-B5B15C3D92C7}">
      <text>
        <t>[Threaded comment]
Your version of Excel allows you to read this threaded comment; however, any edits to it will get removed if the file is opened in a newer version of Excel. Learn more: https://go.microsoft.com/fwlink/?linkid=870924
Comment:
    AJB</t>
      </text>
    </comment>
    <comment ref="C18" authorId="4" shapeId="0" xr:uid="{0E8E6BAC-3EF2-F142-B0E1-DA1289A1EF25}">
      <text>
        <t>[Threaded comment]
Your version of Excel allows you to read this threaded comment; however, any edits to it will get removed if the file is opened in a newer version of Excel. Learn more: https://go.microsoft.com/fwlink/?linkid=870924
Comment:
    CP</t>
      </text>
    </comment>
    <comment ref="D18" authorId="5" shapeId="0" xr:uid="{79DEEFE4-93B1-AD48-93A9-16709BA05674}">
      <text>
        <t>[Threaded comment]
Your version of Excel allows you to read this threaded comment; however, any edits to it will get removed if the file is opened in a newer version of Excel. Learn more: https://go.microsoft.com/fwlink/?linkid=870924
Comment:
    CP</t>
      </text>
    </comment>
    <comment ref="L18" authorId="6" shapeId="0" xr:uid="{D1680FF1-1475-FD42-94F2-9D4C229FDB4C}">
      <text>
        <t>[Threaded comment]
Your version of Excel allows you to read this threaded comment; however, any edits to it will get removed if the file is opened in a newer version of Excel. Learn more: https://go.microsoft.com/fwlink/?linkid=870924
Comment:
    AC</t>
      </text>
    </comment>
    <comment ref="N18" authorId="7" shapeId="0" xr:uid="{1889F63F-FC28-684D-9C89-B44CE5077C44}">
      <text>
        <t>[Threaded comment]
Your version of Excel allows you to read this threaded comment; however, any edits to it will get removed if the file is opened in a newer version of Excel. Learn more: https://go.microsoft.com/fwlink/?linkid=870924
Comment:
    AJB</t>
      </text>
    </comment>
    <comment ref="C19" authorId="8" shapeId="0" xr:uid="{16AFC543-D831-C74C-B783-E4524511B5DC}">
      <text>
        <t>[Threaded comment]
Your version of Excel allows you to read this threaded comment; however, any edits to it will get removed if the file is opened in a newer version of Excel. Learn more: https://go.microsoft.com/fwlink/?linkid=870924
Comment:
    AJB</t>
      </text>
    </comment>
    <comment ref="D19" authorId="9" shapeId="0" xr:uid="{AEB53F66-8010-6E48-BD43-7A1D532D2533}">
      <text>
        <t>[Threaded comment]
Your version of Excel allows you to read this threaded comment; however, any edits to it will get removed if the file is opened in a newer version of Excel. Learn more: https://go.microsoft.com/fwlink/?linkid=870924
Comment:
    AJB</t>
      </text>
    </comment>
    <comment ref="L19" authorId="10" shapeId="0" xr:uid="{13A8C5AC-31AA-654F-B66A-1594C90ADC74}">
      <text>
        <t>[Threaded comment]
Your version of Excel allows you to read this threaded comment; however, any edits to it will get removed if the file is opened in a newer version of Excel. Learn more: https://go.microsoft.com/fwlink/?linkid=870924
Comment:
    LCF compensation</t>
      </text>
    </comment>
    <comment ref="N19" authorId="11" shapeId="0" xr:uid="{B44A2840-4DED-B649-8C2B-FD24C3829C63}">
      <text>
        <t>[Threaded comment]
Your version of Excel allows you to read this threaded comment; however, any edits to it will get removed if the file is opened in a newer version of Excel. Learn more: https://go.microsoft.com/fwlink/?linkid=870924
Comment:
    Fee
Reply:
    2022-23</t>
      </text>
    </comment>
    <comment ref="C20" authorId="12" shapeId="0" xr:uid="{A30E8AEC-5B7F-F242-9B66-65D3691198F3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admin fee</t>
      </text>
    </comment>
    <comment ref="N20" authorId="13" shapeId="0" xr:uid="{C76F44ED-4BD6-AF4F-B799-098BA6486053}">
      <text>
        <t>[Threaded comment]
Your version of Excel allows you to read this threaded comment; however, any edits to it will get removed if the file is opened in a newer version of Excel. Learn more: https://go.microsoft.com/fwlink/?linkid=870924
Comment:
    Bank Int</t>
      </text>
    </comment>
  </commentList>
</comments>
</file>

<file path=xl/sharedStrings.xml><?xml version="1.0" encoding="utf-8"?>
<sst xmlns="http://schemas.openxmlformats.org/spreadsheetml/2006/main" count="25" uniqueCount="13">
  <si>
    <t>b/f</t>
  </si>
  <si>
    <t>Total</t>
  </si>
  <si>
    <t>BANK</t>
  </si>
  <si>
    <t>LENDY</t>
  </si>
  <si>
    <t>MONEYTHING</t>
  </si>
  <si>
    <t>FUNDINGSECURE</t>
  </si>
  <si>
    <t>ABLRATE</t>
  </si>
  <si>
    <t>MINTOS</t>
  </si>
  <si>
    <t>ASSETZ</t>
  </si>
  <si>
    <t>LC&amp;F</t>
  </si>
  <si>
    <t>RATESETTER</t>
  </si>
  <si>
    <t>CROWDPROPERTY</t>
  </si>
  <si>
    <t>AJBELL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</si>
</sst>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 applyAlignment="1">
      <alignment horizontal="center"/>
    </xf>
    <xf numFmtId="2" fontId="3" fillId="0" borderId="0" xfId="0" applyNumberFormat="1" applyFont="1"/>
    <xf numFmtId="2" fontId="0" fillId="0" borderId="0" xfId="0" applyNumberFormat="1"/>
    <xf numFmtId="0" fontId="0" fillId="3" borderId="0" xfId="0" applyFill="1"/>
    <xf numFmtId="2" fontId="4" fillId="0" borderId="0" xfId="1" applyNumberFormat="1" applyFont="1" applyBorder="1"/>
    <xf numFmtId="2" fontId="4" fillId="0" borderId="0" xfId="1" applyNumberFormat="1" applyFont="1" applyFill="1" applyBorder="1"/>
    <xf numFmtId="2" fontId="0" fillId="0" borderId="0" xfId="1" applyNumberFormat="1" applyFont="1" applyBorder="1"/>
    <xf numFmtId="2" fontId="0" fillId="0" borderId="0" xfId="1" applyNumberFormat="1" applyFont="1" applyFill="1" applyBorder="1"/>
    <xf numFmtId="0" fontId="2" fillId="2" borderId="0" xfId="2"/>
    <xf numFmtId="2" fontId="2" fillId="0" borderId="0" xfId="2" applyNumberFormat="1" applyFill="1" applyBorder="1"/>
    <xf numFmtId="2" fontId="2" fillId="2" borderId="0" xfId="2" applyNumberFormat="1" applyBorder="1"/>
    <xf numFmtId="2" fontId="0" fillId="0" borderId="1" xfId="1" applyNumberFormat="1" applyFont="1" applyBorder="1"/>
    <xf numFmtId="44" fontId="0" fillId="0" borderId="0" xfId="1" applyFont="1" applyBorder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Fillan" id="{76AD18A7-B79D-D441-A7AB-4F2B66D38619}" userId="416fc1cb4ee3eadb" providerId="Windows Live"/>
</personList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1-04-06T07:46:56.10" personId="{76AD18A7-B79D-D441-A7AB-4F2B66D38619}" id="{C3B3A74D-3F3A-CD47-BACD-74AAD4DBDDCE}">
    <text>RS</text>
  </threadedComment>
  <threadedComment ref="I17" dT="2021-11-18T09:44:22.54" personId="{76AD18A7-B79D-D441-A7AB-4F2B66D38619}" id="{52441C6A-6619-C147-A70B-20C4BCF65B50}">
    <text>LEI renewal</text>
  </threadedComment>
  <threadedComment ref="L17" dT="2022-01-06T08:38:34.72" personId="{76AD18A7-B79D-D441-A7AB-4F2B66D38619}" id="{85FB23F4-BD9B-D849-AFF2-9C759F428F0B}">
    <text>MT</text>
  </threadedComment>
  <threadedComment ref="N17" dT="2022-04-06T07:37:49.21" personId="{76AD18A7-B79D-D441-A7AB-4F2B66D38619}" id="{5ED62906-0FA5-554A-B737-B5B15C3D92C7}">
    <text>AJB</text>
  </threadedComment>
  <threadedComment ref="C18" dT="2021-03-26T09:22:38.63" personId="{76AD18A7-B79D-D441-A7AB-4F2B66D38619}" id="{0E8E6BAC-3EF2-F142-B0E1-DA1289A1EF25}">
    <text>CP</text>
  </threadedComment>
  <threadedComment ref="D18" dT="2021-03-26T09:22:38.63" personId="{76AD18A7-B79D-D441-A7AB-4F2B66D38619}" id="{79DEEFE4-93B1-AD48-93A9-16709BA05674}">
    <text>CP</text>
  </threadedComment>
  <threadedComment ref="L18" dT="2022-01-06T08:53:47.57" personId="{76AD18A7-B79D-D441-A7AB-4F2B66D38619}" id="{D1680FF1-1475-FD42-94F2-9D4C229FDB4C}">
    <text>AC</text>
  </threadedComment>
  <threadedComment ref="N18" dT="2022-04-06T07:37:58.96" personId="{76AD18A7-B79D-D441-A7AB-4F2B66D38619}" id="{1889F63F-FC28-684D-9C89-B44CE5077C44}">
    <text>AJB</text>
  </threadedComment>
  <threadedComment ref="C19" dT="2021-04-25T07:46:07.57" personId="{76AD18A7-B79D-D441-A7AB-4F2B66D38619}" id="{16AFC543-D831-C74C-B783-E4524511B5DC}">
    <text>AJB</text>
  </threadedComment>
  <threadedComment ref="D19" dT="2021-06-18T07:23:29.31" personId="{76AD18A7-B79D-D441-A7AB-4F2B66D38619}" id="{AEB53F66-8010-6E48-BD43-7A1D532D2533}">
    <text>AJB</text>
  </threadedComment>
  <threadedComment ref="L19" dT="2022-01-14T17:32:57.26" personId="{76AD18A7-B79D-D441-A7AB-4F2B66D38619}" id="{13A8C5AC-31AA-654F-B66A-1594C90ADC74}">
    <text>LCF compensation</text>
  </threadedComment>
  <threadedComment ref="N19" dT="2022-04-06T07:43:38.92" personId="{76AD18A7-B79D-D441-A7AB-4F2B66D38619}" id="{B44A2840-4DED-B649-8C2B-FD24C3829C63}">
    <text>Fee</text>
  </threadedComment>
  <threadedComment ref="N19" dT="2022-04-06T07:45:11.70" personId="{76AD18A7-B79D-D441-A7AB-4F2B66D38619}" id="{EA2091D4-08A0-4548-A792-5AD8B9814009}" parentId="{B44A2840-4DED-B649-8C2B-FD24C3829C63}">
    <text>2022-23</text>
  </threadedComment>
  <threadedComment ref="C20" dT="2020-05-06T07:21:02.91" personId="{76AD18A7-B79D-D441-A7AB-4F2B66D38619}" id="{A30E8AEC-5B7F-F242-9B66-65D3691198F3}">
    <text>annual admin fee</text>
  </threadedComment>
  <threadedComment ref="N20" dT="2022-04-06T07:44:21.60" personId="{76AD18A7-B79D-D441-A7AB-4F2B66D38619}" id="{C76F44ED-4BD6-AF4F-B799-098BA6486053}">
    <text>Bank Int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90E49-50AA-BE4B-B85E-7C69FD58508C}">
  <dimension ref="A1:O32"/>
  <sheetViews>
    <sheetView tabSelected="1" workbookViewId="0">
      <selection activeCell="R3" sqref="R3"/>
    </sheetView>
  </sheetViews>
  <sheetFormatPr baseColWidth="10" defaultColWidth="10.6640625" defaultRowHeight="16" x14ac:dyDescent="0.2"/>
  <cols>
    <col min="1" max="1" width="14.83203125" customWidth="1"/>
    <col min="2" max="2" width="13.83203125" customWidth="1"/>
    <col min="3" max="3" width="11.1640625" customWidth="1"/>
    <col min="4" max="4" width="11.33203125" customWidth="1"/>
    <col min="5" max="5" width="11.5" bestFit="1" customWidth="1"/>
    <col min="6" max="6" width="11.5" customWidth="1"/>
    <col min="7" max="7" width="12" customWidth="1"/>
    <col min="8" max="8" width="11.5" customWidth="1"/>
    <col min="9" max="9" width="12.5" customWidth="1"/>
    <col min="10" max="11" width="11.1640625" customWidth="1"/>
    <col min="12" max="12" width="11.5" customWidth="1"/>
    <col min="13" max="13" width="11" customWidth="1"/>
    <col min="14" max="14" width="11.5" customWidth="1"/>
  </cols>
  <sheetData>
    <row r="1" spans="1:15" x14ac:dyDescent="0.2">
      <c r="B1" t="s">
        <v>0</v>
      </c>
      <c r="C1" s="1">
        <v>44321</v>
      </c>
      <c r="D1" s="1">
        <v>44352</v>
      </c>
      <c r="E1" s="1">
        <v>44382</v>
      </c>
      <c r="F1" s="1">
        <v>44413</v>
      </c>
      <c r="G1" s="1">
        <v>44444</v>
      </c>
      <c r="H1" s="1">
        <v>44474</v>
      </c>
      <c r="I1" s="1">
        <v>44505</v>
      </c>
      <c r="J1" s="1">
        <v>44535</v>
      </c>
      <c r="K1" s="1">
        <v>44566</v>
      </c>
      <c r="L1" s="1">
        <v>44597</v>
      </c>
      <c r="M1" s="1">
        <v>44625</v>
      </c>
      <c r="N1" s="1">
        <v>44656</v>
      </c>
    </row>
    <row r="2" spans="1:15" x14ac:dyDescent="0.2">
      <c r="A2" t="s">
        <v>1</v>
      </c>
      <c r="B2" s="2">
        <f t="shared" ref="B2:D2" si="0">SUM(B5:B15)</f>
        <v>249299.67</v>
      </c>
      <c r="C2" s="2">
        <f t="shared" si="0"/>
        <v>253441.57</v>
      </c>
      <c r="D2" s="2">
        <f t="shared" si="0"/>
        <v>254015.71999999997</v>
      </c>
      <c r="E2" s="2">
        <f>SUM(E5:E15)</f>
        <v>261359.31</v>
      </c>
      <c r="F2" s="2">
        <f>SUM(F5:F15)</f>
        <v>263481.42</v>
      </c>
      <c r="G2" s="2">
        <f>SUM(G5:G15)</f>
        <v>266380.32</v>
      </c>
      <c r="H2" s="2">
        <f t="shared" ref="H2:M2" si="1">SUM(H5:H15)</f>
        <v>259928.38</v>
      </c>
      <c r="I2" s="2">
        <f t="shared" si="1"/>
        <v>272059.48499999999</v>
      </c>
      <c r="J2" s="2">
        <f t="shared" si="1"/>
        <v>267173.76000000001</v>
      </c>
      <c r="K2" s="2">
        <f t="shared" si="1"/>
        <v>269561.58</v>
      </c>
      <c r="L2" s="2">
        <f>SUM(L5:L15)</f>
        <v>250911.14</v>
      </c>
      <c r="M2" s="2">
        <f t="shared" si="1"/>
        <v>240612.33000000002</v>
      </c>
      <c r="N2" s="2">
        <f>SUM(N5:N15)</f>
        <v>253441.34</v>
      </c>
      <c r="O2" t="s">
        <v>1</v>
      </c>
    </row>
    <row r="3" spans="1:15" x14ac:dyDescent="0.2">
      <c r="C3" s="3">
        <f t="shared" ref="C3:N3" si="2">C2-B2</f>
        <v>4141.8999999999942</v>
      </c>
      <c r="D3" s="3">
        <f t="shared" si="2"/>
        <v>574.14999999996508</v>
      </c>
      <c r="E3" s="3">
        <f t="shared" si="2"/>
        <v>7343.5900000000256</v>
      </c>
      <c r="F3" s="3">
        <f t="shared" si="2"/>
        <v>2122.109999999986</v>
      </c>
      <c r="G3" s="3">
        <f t="shared" si="2"/>
        <v>2898.9000000000233</v>
      </c>
      <c r="H3" s="3">
        <f t="shared" si="2"/>
        <v>-6451.9400000000023</v>
      </c>
      <c r="I3" s="3">
        <f t="shared" si="2"/>
        <v>12131.104999999981</v>
      </c>
      <c r="J3" s="3">
        <f t="shared" si="2"/>
        <v>-4885.7249999999767</v>
      </c>
      <c r="K3" s="3">
        <f t="shared" si="2"/>
        <v>2387.820000000007</v>
      </c>
      <c r="L3" s="3">
        <f t="shared" si="2"/>
        <v>-18650.440000000002</v>
      </c>
      <c r="M3" s="3">
        <f t="shared" si="2"/>
        <v>-10298.809999999998</v>
      </c>
      <c r="N3" s="3">
        <f t="shared" si="2"/>
        <v>12829.00999999998</v>
      </c>
    </row>
    <row r="5" spans="1:15" x14ac:dyDescent="0.2">
      <c r="A5" t="s">
        <v>2</v>
      </c>
      <c r="B5">
        <v>91.22</v>
      </c>
      <c r="C5" s="4">
        <f t="shared" ref="C5:N5" si="3">B5+C23</f>
        <v>538.18000000000006</v>
      </c>
      <c r="D5">
        <f t="shared" si="3"/>
        <v>538.18000000000006</v>
      </c>
      <c r="E5">
        <f t="shared" si="3"/>
        <v>538.18000000000006</v>
      </c>
      <c r="F5">
        <f t="shared" si="3"/>
        <v>538.18000000000006</v>
      </c>
      <c r="G5">
        <f t="shared" si="3"/>
        <v>538.18000000000006</v>
      </c>
      <c r="H5">
        <f t="shared" si="3"/>
        <v>538.18000000000006</v>
      </c>
      <c r="I5">
        <f t="shared" si="3"/>
        <v>460.18000000000006</v>
      </c>
      <c r="J5">
        <f t="shared" si="3"/>
        <v>460.18000000000006</v>
      </c>
      <c r="K5">
        <f t="shared" si="3"/>
        <v>460.18000000000006</v>
      </c>
      <c r="L5">
        <f t="shared" si="3"/>
        <v>20621.03</v>
      </c>
      <c r="M5">
        <f t="shared" si="3"/>
        <v>20621.03</v>
      </c>
      <c r="N5">
        <f t="shared" si="3"/>
        <v>631.13999999999942</v>
      </c>
      <c r="O5" t="s">
        <v>2</v>
      </c>
    </row>
    <row r="6" spans="1:15" x14ac:dyDescent="0.2">
      <c r="A6" t="s">
        <v>3</v>
      </c>
      <c r="B6" s="5">
        <v>4955.6899999999996</v>
      </c>
      <c r="C6" s="5">
        <v>4955.6899999999996</v>
      </c>
      <c r="D6" s="5">
        <v>4955.6899999999996</v>
      </c>
      <c r="E6" s="5">
        <v>4955.6899999999996</v>
      </c>
      <c r="F6" s="5">
        <v>4955.6899999999996</v>
      </c>
      <c r="G6" s="5">
        <v>4955.6899999999996</v>
      </c>
      <c r="H6" s="5">
        <v>4955.6899999999996</v>
      </c>
      <c r="I6" s="5">
        <v>4955.6899999999996</v>
      </c>
      <c r="J6" s="5">
        <v>4955.6899999999996</v>
      </c>
      <c r="K6" s="5">
        <v>4955.6899999999996</v>
      </c>
      <c r="L6" s="5">
        <v>4955.6899999999996</v>
      </c>
      <c r="M6" s="5">
        <v>4955.6899999999996</v>
      </c>
      <c r="N6" s="5">
        <v>4955.6899999999996</v>
      </c>
      <c r="O6" t="s">
        <v>3</v>
      </c>
    </row>
    <row r="7" spans="1:15" x14ac:dyDescent="0.2">
      <c r="A7" t="s">
        <v>4</v>
      </c>
      <c r="B7" s="5">
        <v>3985.83</v>
      </c>
      <c r="C7" s="5">
        <v>3992.62</v>
      </c>
      <c r="D7" s="5">
        <v>3998.76</v>
      </c>
      <c r="E7" s="5">
        <v>4005.55</v>
      </c>
      <c r="F7" s="5">
        <v>4012.13</v>
      </c>
      <c r="G7" s="6">
        <v>4018.92</v>
      </c>
      <c r="H7" s="5">
        <v>4018.92</v>
      </c>
      <c r="I7" s="5">
        <v>4062.77</v>
      </c>
      <c r="J7" s="5">
        <v>4062.77</v>
      </c>
      <c r="K7" s="5">
        <v>4062.77</v>
      </c>
      <c r="L7" s="5">
        <v>3438.77</v>
      </c>
      <c r="M7" s="5">
        <v>3438.77</v>
      </c>
      <c r="N7" s="5">
        <v>3438.77</v>
      </c>
      <c r="O7" t="s">
        <v>4</v>
      </c>
    </row>
    <row r="8" spans="1:15" x14ac:dyDescent="0.2">
      <c r="A8" t="s">
        <v>5</v>
      </c>
      <c r="B8" s="5">
        <v>2726.64</v>
      </c>
      <c r="C8" s="5">
        <v>2726.64</v>
      </c>
      <c r="D8" s="5">
        <v>2726.64</v>
      </c>
      <c r="E8" s="5">
        <v>2726.64</v>
      </c>
      <c r="F8" s="5">
        <v>2726.64</v>
      </c>
      <c r="G8" s="5">
        <v>2726.64</v>
      </c>
      <c r="H8" s="5">
        <v>2726.64</v>
      </c>
      <c r="I8" s="5">
        <v>2726.64</v>
      </c>
      <c r="J8" s="5">
        <v>2726.64</v>
      </c>
      <c r="K8" s="5">
        <v>2726.64</v>
      </c>
      <c r="L8" s="5">
        <v>2726.64</v>
      </c>
      <c r="M8" s="5">
        <v>2726.64</v>
      </c>
      <c r="N8" s="5">
        <v>2726.64</v>
      </c>
      <c r="O8" t="s">
        <v>5</v>
      </c>
    </row>
    <row r="9" spans="1:15" x14ac:dyDescent="0.2">
      <c r="A9" t="s">
        <v>6</v>
      </c>
      <c r="B9" s="5">
        <v>1263.79</v>
      </c>
      <c r="C9" s="5">
        <v>1265.4100000000001</v>
      </c>
      <c r="D9" s="5">
        <v>1267.02</v>
      </c>
      <c r="E9" s="5">
        <v>1268.6400000000001</v>
      </c>
      <c r="F9" s="5">
        <v>1271.8800000000001</v>
      </c>
      <c r="G9" s="5">
        <v>1271.8800000000001</v>
      </c>
      <c r="H9" s="5">
        <v>1273.5</v>
      </c>
      <c r="I9" s="6">
        <v>1275.1300000000001</v>
      </c>
      <c r="J9" s="5">
        <v>1276.71</v>
      </c>
      <c r="K9" s="5">
        <v>1278.29</v>
      </c>
      <c r="L9" s="5">
        <v>1278.29</v>
      </c>
      <c r="M9" s="5">
        <v>1278.29</v>
      </c>
      <c r="N9" s="5">
        <v>1278.29</v>
      </c>
      <c r="O9" t="s">
        <v>6</v>
      </c>
    </row>
    <row r="10" spans="1:15" x14ac:dyDescent="0.2">
      <c r="A10" t="s">
        <v>7</v>
      </c>
      <c r="B10" s="3">
        <v>0</v>
      </c>
      <c r="C10" s="5">
        <v>0.04</v>
      </c>
      <c r="D10" s="5">
        <v>0.04</v>
      </c>
      <c r="E10" s="5">
        <v>0.04</v>
      </c>
      <c r="F10" s="5">
        <v>0.04</v>
      </c>
      <c r="G10" s="5">
        <v>0.04</v>
      </c>
      <c r="H10" s="5">
        <v>0.04</v>
      </c>
      <c r="I10" s="3">
        <v>5.5E-2</v>
      </c>
      <c r="J10" s="3">
        <v>0.05</v>
      </c>
      <c r="K10" s="3">
        <v>0.05</v>
      </c>
      <c r="L10" s="3">
        <v>0.05</v>
      </c>
      <c r="M10" s="3">
        <v>0.05</v>
      </c>
      <c r="N10" s="3">
        <v>0.05</v>
      </c>
      <c r="O10" t="s">
        <v>7</v>
      </c>
    </row>
    <row r="11" spans="1:15" x14ac:dyDescent="0.2">
      <c r="A11" t="s">
        <v>8</v>
      </c>
      <c r="B11" s="5">
        <v>1625.08</v>
      </c>
      <c r="C11" s="5">
        <v>1637.74</v>
      </c>
      <c r="D11" s="5">
        <v>1644.43</v>
      </c>
      <c r="E11" s="5">
        <v>1650.63</v>
      </c>
      <c r="F11" s="5">
        <v>1678.87</v>
      </c>
      <c r="G11" s="6">
        <v>1684.39</v>
      </c>
      <c r="H11" s="5">
        <v>1690.52</v>
      </c>
      <c r="I11" s="5">
        <v>1705.8</v>
      </c>
      <c r="J11" s="5">
        <v>1708.61</v>
      </c>
      <c r="K11" s="5">
        <v>1714.1</v>
      </c>
      <c r="L11" s="5">
        <v>1233.45</v>
      </c>
      <c r="M11" s="5">
        <v>1236.24</v>
      </c>
      <c r="N11" s="5">
        <v>1241.69</v>
      </c>
      <c r="O11" t="s">
        <v>8</v>
      </c>
    </row>
    <row r="12" spans="1:15" x14ac:dyDescent="0.2">
      <c r="A12" t="s">
        <v>9</v>
      </c>
      <c r="B12" s="5">
        <v>24375</v>
      </c>
      <c r="C12" s="5">
        <v>24375</v>
      </c>
      <c r="D12" s="5">
        <v>24375</v>
      </c>
      <c r="E12" s="5">
        <v>24375</v>
      </c>
      <c r="F12" s="5">
        <v>24375</v>
      </c>
      <c r="G12" s="6">
        <v>24375</v>
      </c>
      <c r="H12" s="6">
        <v>24375</v>
      </c>
      <c r="I12" s="6">
        <v>24375</v>
      </c>
      <c r="J12" s="6">
        <v>24375</v>
      </c>
      <c r="K12" s="6">
        <v>24375</v>
      </c>
      <c r="L12" s="5">
        <v>0</v>
      </c>
      <c r="M12" s="5">
        <v>0</v>
      </c>
      <c r="N12" s="5">
        <v>0</v>
      </c>
      <c r="O12" t="s">
        <v>9</v>
      </c>
    </row>
    <row r="13" spans="1:15" x14ac:dyDescent="0.2">
      <c r="A13" t="s">
        <v>10</v>
      </c>
      <c r="B13" s="7">
        <v>1436.96</v>
      </c>
      <c r="C13" s="7">
        <v>0</v>
      </c>
      <c r="D13" s="6">
        <v>0</v>
      </c>
      <c r="E13" s="6">
        <v>0</v>
      </c>
      <c r="F13" s="6">
        <v>0</v>
      </c>
      <c r="G13" s="6">
        <v>0</v>
      </c>
      <c r="H13" s="7">
        <v>0</v>
      </c>
      <c r="I13" s="7">
        <v>0</v>
      </c>
      <c r="J13" s="7">
        <v>0</v>
      </c>
      <c r="K13" s="5">
        <v>0</v>
      </c>
      <c r="L13" s="7">
        <v>0</v>
      </c>
      <c r="M13" s="7">
        <v>0</v>
      </c>
      <c r="N13" s="7">
        <v>0</v>
      </c>
      <c r="O13" t="s">
        <v>10</v>
      </c>
    </row>
    <row r="14" spans="1:15" x14ac:dyDescent="0.2">
      <c r="A14" t="s">
        <v>11</v>
      </c>
      <c r="B14" s="7">
        <v>17498.89</v>
      </c>
      <c r="C14" s="7">
        <v>13747.94</v>
      </c>
      <c r="D14" s="7">
        <v>14141.85</v>
      </c>
      <c r="E14" s="7">
        <v>9297.17</v>
      </c>
      <c r="F14" s="7">
        <v>9440.44</v>
      </c>
      <c r="G14" s="8">
        <v>9472.2099999999991</v>
      </c>
      <c r="H14" s="7">
        <v>9527.2000000000007</v>
      </c>
      <c r="I14" s="7">
        <v>9549.18</v>
      </c>
      <c r="J14" s="7">
        <v>9570.02</v>
      </c>
      <c r="K14" s="5">
        <v>9699.91</v>
      </c>
      <c r="L14" s="7">
        <v>9724.16</v>
      </c>
      <c r="M14" s="7">
        <v>9773.6200000000008</v>
      </c>
      <c r="N14" s="7">
        <v>9795.11</v>
      </c>
      <c r="O14" t="s">
        <v>11</v>
      </c>
    </row>
    <row r="15" spans="1:15" x14ac:dyDescent="0.2">
      <c r="A15" t="s">
        <v>12</v>
      </c>
      <c r="B15" s="7">
        <v>191340.57</v>
      </c>
      <c r="C15" s="7">
        <v>200202.31</v>
      </c>
      <c r="D15" s="8">
        <v>200368.11</v>
      </c>
      <c r="E15" s="8">
        <v>212541.77</v>
      </c>
      <c r="F15" s="8">
        <v>214482.55</v>
      </c>
      <c r="G15" s="8">
        <v>217337.37</v>
      </c>
      <c r="H15" s="7">
        <v>210822.69</v>
      </c>
      <c r="I15" s="7">
        <v>222949.04</v>
      </c>
      <c r="J15" s="7">
        <v>218038.09</v>
      </c>
      <c r="K15" s="7">
        <v>220288.95</v>
      </c>
      <c r="L15" s="7">
        <v>206933.06</v>
      </c>
      <c r="M15" s="7">
        <v>196582</v>
      </c>
      <c r="N15" s="7">
        <v>229373.96</v>
      </c>
      <c r="O15" t="s">
        <v>12</v>
      </c>
    </row>
    <row r="16" spans="1:15" x14ac:dyDescent="0.2">
      <c r="C16" s="7"/>
      <c r="F16" s="7"/>
      <c r="G16" s="7"/>
      <c r="H16" s="7"/>
      <c r="I16" s="7"/>
      <c r="J16" s="7"/>
      <c r="K16" s="7"/>
      <c r="L16" s="7"/>
      <c r="M16" s="7"/>
      <c r="N16" s="7"/>
    </row>
    <row r="17" spans="3:15" x14ac:dyDescent="0.2">
      <c r="C17" s="9">
        <v>1436.96</v>
      </c>
      <c r="D17" s="7"/>
      <c r="E17" s="7"/>
      <c r="F17" s="7"/>
      <c r="G17" s="7"/>
      <c r="H17" s="7"/>
      <c r="I17" s="10">
        <v>-78</v>
      </c>
      <c r="J17" s="7"/>
      <c r="K17" s="7"/>
      <c r="L17" s="11">
        <v>624</v>
      </c>
      <c r="M17" s="7"/>
      <c r="N17" s="8">
        <v>-18000</v>
      </c>
    </row>
    <row r="18" spans="3:15" x14ac:dyDescent="0.2">
      <c r="C18" s="11">
        <v>4000</v>
      </c>
      <c r="D18" s="11">
        <v>5000</v>
      </c>
      <c r="E18" s="7"/>
      <c r="F18" s="7"/>
      <c r="G18" s="7"/>
      <c r="H18" s="7"/>
      <c r="I18" s="7"/>
      <c r="J18" s="7"/>
      <c r="K18" s="7"/>
      <c r="L18" s="11">
        <v>495</v>
      </c>
      <c r="M18" s="7"/>
      <c r="N18" s="7">
        <v>-1000</v>
      </c>
    </row>
    <row r="19" spans="3:15" x14ac:dyDescent="0.2">
      <c r="C19" s="7">
        <v>-4000</v>
      </c>
      <c r="D19" s="7">
        <v>-5000</v>
      </c>
      <c r="E19" s="7"/>
      <c r="F19" s="7"/>
      <c r="G19" s="7"/>
      <c r="H19" s="7"/>
      <c r="I19" s="7"/>
      <c r="J19" s="7"/>
      <c r="K19" s="7"/>
      <c r="L19" s="11">
        <v>19041.849999999999</v>
      </c>
      <c r="M19" s="7"/>
      <c r="N19" s="7">
        <v>-990</v>
      </c>
    </row>
    <row r="20" spans="3:15" x14ac:dyDescent="0.2">
      <c r="C20" s="7">
        <v>-990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>
        <v>0.11</v>
      </c>
    </row>
    <row r="21" spans="3:15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3:15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3:15" ht="17" thickBot="1" x14ac:dyDescent="0.25">
      <c r="C23" s="12">
        <f>SUM(C17:C21)</f>
        <v>446.96000000000004</v>
      </c>
      <c r="D23" s="12">
        <f t="shared" ref="D23:G23" si="4">SUM(D17:D21)</f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12">
        <f>SUM(H17:H22)</f>
        <v>0</v>
      </c>
      <c r="I23" s="12">
        <f>SUM(I17:I21)</f>
        <v>-78</v>
      </c>
      <c r="J23" s="12">
        <f>SUM(J17:J21)</f>
        <v>0</v>
      </c>
      <c r="K23" s="12">
        <f>SUM(K17:K21)</f>
        <v>0</v>
      </c>
      <c r="L23" s="12">
        <f>SUM(L17:L20)</f>
        <v>20160.849999999999</v>
      </c>
      <c r="M23" s="12">
        <f>SUM(M17:M20)</f>
        <v>0</v>
      </c>
      <c r="N23" s="12">
        <f>SUM(N17:N20)</f>
        <v>-19989.89</v>
      </c>
      <c r="O23" s="12"/>
    </row>
    <row r="24" spans="3:15" ht="17" thickTop="1" x14ac:dyDescent="0.2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3:15" x14ac:dyDescent="0.2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3:15" x14ac:dyDescent="0.2">
      <c r="C26" s="13"/>
      <c r="D26" s="7"/>
      <c r="F26" s="13"/>
      <c r="G26" s="7"/>
      <c r="H26" s="13"/>
      <c r="I26" s="13"/>
      <c r="J26" s="13"/>
      <c r="K26" s="13"/>
      <c r="L26" s="13"/>
      <c r="M26" s="13"/>
      <c r="N26" s="13"/>
    </row>
    <row r="27" spans="3:15" x14ac:dyDescent="0.2">
      <c r="C27" s="13"/>
      <c r="D27" s="7"/>
      <c r="F27" s="13"/>
      <c r="G27" s="7"/>
      <c r="H27" s="13"/>
      <c r="I27" s="13"/>
      <c r="J27" s="13"/>
      <c r="K27" s="13"/>
      <c r="L27" s="13"/>
      <c r="M27" s="13"/>
      <c r="N27" s="13"/>
    </row>
    <row r="28" spans="3:15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3:15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3:15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3:15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3:15" x14ac:dyDescent="0.2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2022-12-17T17:50:26Z</dcterms:created>
  <dcterms:modified xsi:type="dcterms:W3CDTF">2022-12-17T17:52:43Z</dcterms:modified>
</cp:coreProperties>
</file>