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6605" windowHeight="943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3" i="2" l="1"/>
  <c r="D36" i="1" l="1"/>
  <c r="E40" i="1" s="1"/>
  <c r="E64" i="1"/>
  <c r="E61" i="1"/>
  <c r="E56" i="1"/>
  <c r="E51" i="1"/>
  <c r="E66" i="1" s="1"/>
  <c r="E28" i="1"/>
  <c r="E24" i="1"/>
  <c r="E31" i="1" s="1"/>
  <c r="E14" i="1"/>
  <c r="E43" i="1" s="1"/>
  <c r="E38" i="1" l="1"/>
</calcChain>
</file>

<file path=xl/sharedStrings.xml><?xml version="1.0" encoding="utf-8"?>
<sst xmlns="http://schemas.openxmlformats.org/spreadsheetml/2006/main" count="91" uniqueCount="75">
  <si>
    <t>Evergreen Pension Scheme Accounts</t>
  </si>
  <si>
    <t>Period 14 June 2010 to 5 April 2012</t>
  </si>
  <si>
    <t>Contributions and benefits</t>
  </si>
  <si>
    <t>Transfers in</t>
  </si>
  <si>
    <t>Other Income</t>
  </si>
  <si>
    <t>Benefits Paid</t>
  </si>
  <si>
    <t>Lump Sum</t>
  </si>
  <si>
    <t>Income</t>
  </si>
  <si>
    <t>Admin Exp</t>
  </si>
  <si>
    <t>Net Total</t>
  </si>
  <si>
    <t>Returns on Investment</t>
  </si>
  <si>
    <t>Invest. Inc.</t>
  </si>
  <si>
    <t>Trust Acc.</t>
  </si>
  <si>
    <t>Cheque Acc.</t>
  </si>
  <si>
    <t>Invest Costs</t>
  </si>
  <si>
    <t>Total Return</t>
  </si>
  <si>
    <t>Cash</t>
  </si>
  <si>
    <t>Land</t>
  </si>
  <si>
    <t>Chequ Acc.</t>
  </si>
  <si>
    <t>Trust Res.</t>
  </si>
  <si>
    <t>Plot 1</t>
  </si>
  <si>
    <t>Plot 2</t>
  </si>
  <si>
    <t>Loans</t>
  </si>
  <si>
    <t>GG 1.</t>
  </si>
  <si>
    <t>GG2</t>
  </si>
  <si>
    <t>GPI 1.</t>
  </si>
  <si>
    <t>Total Assets</t>
  </si>
  <si>
    <t>Net Value of Fund(5th April 2012)</t>
  </si>
  <si>
    <t>Assets within Fund(5th April 2012)</t>
  </si>
  <si>
    <t>5th April 2012</t>
  </si>
  <si>
    <t>D J NICKLIN</t>
  </si>
  <si>
    <t>200675 43464296</t>
  </si>
  <si>
    <t>42MILL HILL</t>
  </si>
  <si>
    <t>MISS MAGGIE YING</t>
  </si>
  <si>
    <t>CURLY CAT</t>
  </si>
  <si>
    <t>F MCCLOSKEY</t>
  </si>
  <si>
    <t>200675 93882454</t>
  </si>
  <si>
    <t>NATIONWIDE TELEPHO</t>
  </si>
  <si>
    <t>DATA BACKUP SER</t>
  </si>
  <si>
    <t>E MCCLOSKEY</t>
  </si>
  <si>
    <t>BIRCHLAND PROPERTI</t>
  </si>
  <si>
    <t>ACKSAM LIMITED, CA</t>
  </si>
  <si>
    <t>BCARD COMMERCIAL</t>
  </si>
  <si>
    <t>41MILL HILL</t>
  </si>
  <si>
    <t>IDEAL WIN SO</t>
  </si>
  <si>
    <t>1STR LTD</t>
  </si>
  <si>
    <t>PSL T/A SMARTDEBIT</t>
  </si>
  <si>
    <t>BENTGATE PROP</t>
  </si>
  <si>
    <t>CHARGES*569413*</t>
  </si>
  <si>
    <t>OFFICE FRONT</t>
  </si>
  <si>
    <t>CREDIT FREE LIMI *</t>
  </si>
  <si>
    <t>200675 43464296 FT</t>
  </si>
  <si>
    <t>MR AKANO</t>
  </si>
  <si>
    <t>WAGES ACCOUNT</t>
  </si>
  <si>
    <t>The Belgrave</t>
  </si>
  <si>
    <t>MRDT ADVENTU</t>
  </si>
  <si>
    <t>FORTALEZA</t>
  </si>
  <si>
    <t>CHARGES</t>
  </si>
  <si>
    <t>LANSDELL &amp; ROSE</t>
  </si>
  <si>
    <t>SEAN MCCLOSKEY</t>
  </si>
  <si>
    <t>CRAIK DAVID GCHQ U</t>
  </si>
  <si>
    <t>WEBFUSION LIMITED</t>
  </si>
  <si>
    <t>SOUTHWARK ON STREE</t>
  </si>
  <si>
    <t>PSL DD AC NO13</t>
  </si>
  <si>
    <t>BRAD DAVIS</t>
  </si>
  <si>
    <t>123 REG R/T</t>
  </si>
  <si>
    <t>GOOGLE *Google Sto</t>
  </si>
  <si>
    <t>la qunita *</t>
  </si>
  <si>
    <t>WWWAMERICAN EXPRES</t>
  </si>
  <si>
    <t>ADOBE SYSTEMS SOFT</t>
  </si>
  <si>
    <t>HISCOX</t>
  </si>
  <si>
    <t>123-REG.CO.UK</t>
  </si>
  <si>
    <t>HMRC VAT</t>
  </si>
  <si>
    <t>GOOGLE *SVCSAPPS_P</t>
  </si>
  <si>
    <t>PENSION PRACT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</si>
</sst>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.1"/>
      <color rgb="FF003366"/>
      <name val="Verdana"/>
      <family val="2"/>
    </font>
    <font>
      <sz val="8"/>
      <color rgb="FF007EB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C5C5C5"/>
      </right>
      <top/>
      <bottom/>
      <diagonal/>
    </border>
    <border>
      <left style="medium">
        <color rgb="FFFFFFFF"/>
      </left>
      <right style="medium">
        <color rgb="FFC5C5C5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C5C5C5"/>
      </right>
      <top/>
      <bottom style="medium">
        <color rgb="FF999999"/>
      </bottom>
      <diagonal/>
    </border>
    <border>
      <left style="medium">
        <color rgb="FFFFFFFF"/>
      </left>
      <right style="medium">
        <color rgb="FFC5C5C5"/>
      </right>
      <top/>
      <bottom style="medium">
        <color rgb="FF999999"/>
      </bottom>
      <diagonal/>
    </border>
    <border>
      <left style="medium">
        <color rgb="FFFFFFFF"/>
      </left>
      <right/>
      <top/>
      <bottom style="medium">
        <color rgb="FF99999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43" fontId="0" fillId="0" borderId="0" xfId="1" applyFont="1"/>
    <xf numFmtId="43" fontId="2" fillId="0" borderId="0" xfId="1" applyFont="1"/>
    <xf numFmtId="0" fontId="5" fillId="2" borderId="1" xfId="0" applyFont="1" applyFill="1" applyBorder="1" applyAlignment="1">
      <alignment horizontal="left" vertical="center" wrapText="1" indent="1"/>
    </xf>
    <xf numFmtId="14" fontId="4" fillId="2" borderId="2" xfId="0" applyNumberFormat="1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right" vertical="center" wrapText="1" indent="1"/>
    </xf>
    <xf numFmtId="8" fontId="4" fillId="2" borderId="2" xfId="0" applyNumberFormat="1" applyFont="1" applyFill="1" applyBorder="1" applyAlignment="1">
      <alignment horizontal="right" vertical="center" wrapText="1" indent="1"/>
    </xf>
    <xf numFmtId="8" fontId="4" fillId="2" borderId="3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14" fontId="4" fillId="3" borderId="2" xfId="0" applyNumberFormat="1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8" fontId="4" fillId="3" borderId="2" xfId="0" applyNumberFormat="1" applyFont="1" applyFill="1" applyBorder="1" applyAlignment="1">
      <alignment horizontal="right" vertical="center" wrapText="1" indent="1"/>
    </xf>
    <xf numFmtId="0" fontId="4" fillId="3" borderId="2" xfId="0" applyFont="1" applyFill="1" applyBorder="1" applyAlignment="1">
      <alignment horizontal="right" vertical="center" wrapText="1" indent="1"/>
    </xf>
    <xf numFmtId="8" fontId="4" fillId="3" borderId="3" xfId="0" applyNumberFormat="1" applyFont="1" applyFill="1" applyBorder="1" applyAlignment="1">
      <alignment horizontal="righ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14" fontId="4" fillId="3" borderId="5" xfId="0" applyNumberFormat="1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left" vertical="center" wrapText="1" indent="1"/>
    </xf>
    <xf numFmtId="8" fontId="4" fillId="3" borderId="5" xfId="0" applyNumberFormat="1" applyFont="1" applyFill="1" applyBorder="1" applyAlignment="1">
      <alignment horizontal="right" vertical="center" wrapText="1" indent="1"/>
    </xf>
    <xf numFmtId="0" fontId="4" fillId="3" borderId="5" xfId="0" applyFont="1" applyFill="1" applyBorder="1" applyAlignment="1">
      <alignment horizontal="right" vertical="center" wrapText="1" indent="1"/>
    </xf>
    <xf numFmtId="8" fontId="4" fillId="3" borderId="6" xfId="0" applyNumberFormat="1" applyFont="1" applyFill="1" applyBorder="1" applyAlignment="1">
      <alignment horizontal="righ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14" fontId="4" fillId="2" borderId="5" xfId="0" applyNumberFormat="1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8" fontId="4" fillId="2" borderId="5" xfId="0" applyNumberFormat="1" applyFont="1" applyFill="1" applyBorder="1" applyAlignment="1">
      <alignment horizontal="right" vertical="center" wrapText="1" indent="1"/>
    </xf>
    <xf numFmtId="0" fontId="4" fillId="2" borderId="5" xfId="0" applyFont="1" applyFill="1" applyBorder="1" applyAlignment="1">
      <alignment horizontal="right" vertical="center" wrapText="1" indent="1"/>
    </xf>
    <xf numFmtId="8" fontId="4" fillId="2" borderId="6" xfId="0" applyNumberFormat="1" applyFont="1" applyFill="1" applyBorder="1" applyAlignment="1">
      <alignment horizontal="righ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gif"/><Relationship Id="rId1" Type="http://schemas.openxmlformats.org/officeDocument/2006/relationships/hyperlink" Target="https://bank.barclays.co.uk/olb/balances/PersonalFinancialSummary.action?requestid=46493354463661605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85725</xdr:rowOff>
    </xdr:to>
    <xdr:pic>
      <xdr:nvPicPr>
        <xdr:cNvPr id="2" name="Picture 1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1</xdr:row>
      <xdr:rowOff>85725</xdr:rowOff>
    </xdr:to>
    <xdr:pic>
      <xdr:nvPicPr>
        <xdr:cNvPr id="3" name="Picture 2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85725</xdr:colOff>
      <xdr:row>2</xdr:row>
      <xdr:rowOff>85725</xdr:rowOff>
    </xdr:to>
    <xdr:pic>
      <xdr:nvPicPr>
        <xdr:cNvPr id="4" name="Picture 3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85725</xdr:colOff>
      <xdr:row>3</xdr:row>
      <xdr:rowOff>85725</xdr:rowOff>
    </xdr:to>
    <xdr:pic>
      <xdr:nvPicPr>
        <xdr:cNvPr id="5" name="Picture 4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85725</xdr:colOff>
      <xdr:row>4</xdr:row>
      <xdr:rowOff>85725</xdr:rowOff>
    </xdr:to>
    <xdr:pic>
      <xdr:nvPicPr>
        <xdr:cNvPr id="6" name="Picture 5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85725</xdr:colOff>
      <xdr:row>5</xdr:row>
      <xdr:rowOff>85725</xdr:rowOff>
    </xdr:to>
    <xdr:pic>
      <xdr:nvPicPr>
        <xdr:cNvPr id="7" name="Picture 6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85725</xdr:colOff>
      <xdr:row>6</xdr:row>
      <xdr:rowOff>85725</xdr:rowOff>
    </xdr:to>
    <xdr:pic>
      <xdr:nvPicPr>
        <xdr:cNvPr id="8" name="Picture 7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85725</xdr:colOff>
      <xdr:row>7</xdr:row>
      <xdr:rowOff>85725</xdr:rowOff>
    </xdr:to>
    <xdr:pic>
      <xdr:nvPicPr>
        <xdr:cNvPr id="9" name="Picture 8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85725</xdr:colOff>
      <xdr:row>8</xdr:row>
      <xdr:rowOff>85725</xdr:rowOff>
    </xdr:to>
    <xdr:pic>
      <xdr:nvPicPr>
        <xdr:cNvPr id="10" name="Picture 9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85725</xdr:colOff>
      <xdr:row>9</xdr:row>
      <xdr:rowOff>85725</xdr:rowOff>
    </xdr:to>
    <xdr:pic>
      <xdr:nvPicPr>
        <xdr:cNvPr id="11" name="Picture 10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85725</xdr:colOff>
      <xdr:row>10</xdr:row>
      <xdr:rowOff>85725</xdr:rowOff>
    </xdr:to>
    <xdr:pic>
      <xdr:nvPicPr>
        <xdr:cNvPr id="12" name="Picture 11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85725</xdr:colOff>
      <xdr:row>11</xdr:row>
      <xdr:rowOff>85725</xdr:rowOff>
    </xdr:to>
    <xdr:pic>
      <xdr:nvPicPr>
        <xdr:cNvPr id="13" name="Picture 12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85725</xdr:colOff>
      <xdr:row>12</xdr:row>
      <xdr:rowOff>85725</xdr:rowOff>
    </xdr:to>
    <xdr:pic>
      <xdr:nvPicPr>
        <xdr:cNvPr id="14" name="Picture 13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85725</xdr:colOff>
      <xdr:row>13</xdr:row>
      <xdr:rowOff>85725</xdr:rowOff>
    </xdr:to>
    <xdr:pic>
      <xdr:nvPicPr>
        <xdr:cNvPr id="15" name="Picture 14" descr="collapse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85725</xdr:colOff>
      <xdr:row>14</xdr:row>
      <xdr:rowOff>85725</xdr:rowOff>
    </xdr:to>
    <xdr:pic>
      <xdr:nvPicPr>
        <xdr:cNvPr id="16" name="Picture 15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4902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85725</xdr:colOff>
      <xdr:row>15</xdr:row>
      <xdr:rowOff>85725</xdr:rowOff>
    </xdr:to>
    <xdr:pic>
      <xdr:nvPicPr>
        <xdr:cNvPr id="17" name="Picture 16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0152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85725</xdr:colOff>
      <xdr:row>16</xdr:row>
      <xdr:rowOff>85725</xdr:rowOff>
    </xdr:to>
    <xdr:pic>
      <xdr:nvPicPr>
        <xdr:cNvPr id="18" name="Picture 17" descr="collapse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7302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85725</xdr:colOff>
      <xdr:row>17</xdr:row>
      <xdr:rowOff>85725</xdr:rowOff>
    </xdr:to>
    <xdr:pic>
      <xdr:nvPicPr>
        <xdr:cNvPr id="19" name="Picture 18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06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85725</xdr:colOff>
      <xdr:row>17</xdr:row>
      <xdr:rowOff>85725</xdr:rowOff>
    </xdr:to>
    <xdr:pic>
      <xdr:nvPicPr>
        <xdr:cNvPr id="20" name="Picture 19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78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18</xdr:row>
      <xdr:rowOff>85725</xdr:rowOff>
    </xdr:to>
    <xdr:pic>
      <xdr:nvPicPr>
        <xdr:cNvPr id="21" name="Picture 20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59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85725</xdr:colOff>
      <xdr:row>19</xdr:row>
      <xdr:rowOff>85725</xdr:rowOff>
    </xdr:to>
    <xdr:pic>
      <xdr:nvPicPr>
        <xdr:cNvPr id="22" name="Picture 21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40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85725</xdr:colOff>
      <xdr:row>20</xdr:row>
      <xdr:rowOff>85725</xdr:rowOff>
    </xdr:to>
    <xdr:pic>
      <xdr:nvPicPr>
        <xdr:cNvPr id="23" name="Picture 22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92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85725</xdr:colOff>
      <xdr:row>21</xdr:row>
      <xdr:rowOff>85725</xdr:rowOff>
    </xdr:to>
    <xdr:pic>
      <xdr:nvPicPr>
        <xdr:cNvPr id="24" name="Picture 23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64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85725</xdr:colOff>
      <xdr:row>22</xdr:row>
      <xdr:rowOff>85725</xdr:rowOff>
    </xdr:to>
    <xdr:pic>
      <xdr:nvPicPr>
        <xdr:cNvPr id="25" name="Picture 24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26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85725</xdr:colOff>
      <xdr:row>23</xdr:row>
      <xdr:rowOff>85725</xdr:rowOff>
    </xdr:to>
    <xdr:pic>
      <xdr:nvPicPr>
        <xdr:cNvPr id="26" name="Picture 25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88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85725</xdr:colOff>
      <xdr:row>24</xdr:row>
      <xdr:rowOff>85725</xdr:rowOff>
    </xdr:to>
    <xdr:pic>
      <xdr:nvPicPr>
        <xdr:cNvPr id="27" name="Picture 26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50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85725</xdr:colOff>
      <xdr:row>25</xdr:row>
      <xdr:rowOff>85725</xdr:rowOff>
    </xdr:to>
    <xdr:pic>
      <xdr:nvPicPr>
        <xdr:cNvPr id="28" name="Picture 27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02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85725</xdr:colOff>
      <xdr:row>26</xdr:row>
      <xdr:rowOff>85725</xdr:rowOff>
    </xdr:to>
    <xdr:pic>
      <xdr:nvPicPr>
        <xdr:cNvPr id="29" name="Picture 28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55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85725</xdr:colOff>
      <xdr:row>27</xdr:row>
      <xdr:rowOff>85725</xdr:rowOff>
    </xdr:to>
    <xdr:pic>
      <xdr:nvPicPr>
        <xdr:cNvPr id="30" name="Picture 29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26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28</xdr:row>
      <xdr:rowOff>85725</xdr:rowOff>
    </xdr:to>
    <xdr:pic>
      <xdr:nvPicPr>
        <xdr:cNvPr id="31" name="Picture 30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88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85725</xdr:rowOff>
    </xdr:to>
    <xdr:pic>
      <xdr:nvPicPr>
        <xdr:cNvPr id="32" name="Picture 31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50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85725</xdr:rowOff>
    </xdr:to>
    <xdr:pic>
      <xdr:nvPicPr>
        <xdr:cNvPr id="33" name="Picture 32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22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85725</xdr:colOff>
      <xdr:row>31</xdr:row>
      <xdr:rowOff>85725</xdr:rowOff>
    </xdr:to>
    <xdr:pic>
      <xdr:nvPicPr>
        <xdr:cNvPr id="34" name="Picture 33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93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85725</xdr:colOff>
      <xdr:row>32</xdr:row>
      <xdr:rowOff>85725</xdr:rowOff>
    </xdr:to>
    <xdr:pic>
      <xdr:nvPicPr>
        <xdr:cNvPr id="35" name="Picture 34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65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85725</xdr:colOff>
      <xdr:row>33</xdr:row>
      <xdr:rowOff>85725</xdr:rowOff>
    </xdr:to>
    <xdr:pic>
      <xdr:nvPicPr>
        <xdr:cNvPr id="36" name="Picture 35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36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85725</xdr:colOff>
      <xdr:row>34</xdr:row>
      <xdr:rowOff>85725</xdr:rowOff>
    </xdr:to>
    <xdr:pic>
      <xdr:nvPicPr>
        <xdr:cNvPr id="37" name="Picture 36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17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85725</xdr:colOff>
      <xdr:row>35</xdr:row>
      <xdr:rowOff>85725</xdr:rowOff>
    </xdr:to>
    <xdr:pic>
      <xdr:nvPicPr>
        <xdr:cNvPr id="38" name="Picture 37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89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85725</xdr:colOff>
      <xdr:row>36</xdr:row>
      <xdr:rowOff>85725</xdr:rowOff>
    </xdr:to>
    <xdr:pic>
      <xdr:nvPicPr>
        <xdr:cNvPr id="39" name="Picture 38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51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85725</xdr:colOff>
      <xdr:row>37</xdr:row>
      <xdr:rowOff>85725</xdr:rowOff>
    </xdr:to>
    <xdr:pic>
      <xdr:nvPicPr>
        <xdr:cNvPr id="40" name="Picture 39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13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85725</xdr:colOff>
      <xdr:row>38</xdr:row>
      <xdr:rowOff>85725</xdr:rowOff>
    </xdr:to>
    <xdr:pic>
      <xdr:nvPicPr>
        <xdr:cNvPr id="41" name="Picture 40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75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85725</xdr:colOff>
      <xdr:row>39</xdr:row>
      <xdr:rowOff>85725</xdr:rowOff>
    </xdr:to>
    <xdr:pic>
      <xdr:nvPicPr>
        <xdr:cNvPr id="42" name="Picture 41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85725</xdr:rowOff>
    </xdr:to>
    <xdr:pic>
      <xdr:nvPicPr>
        <xdr:cNvPr id="43" name="Picture 42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70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85725</xdr:colOff>
      <xdr:row>41</xdr:row>
      <xdr:rowOff>85725</xdr:rowOff>
    </xdr:to>
    <xdr:pic>
      <xdr:nvPicPr>
        <xdr:cNvPr id="44" name="Picture 43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13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85725</xdr:colOff>
      <xdr:row>42</xdr:row>
      <xdr:rowOff>85725</xdr:rowOff>
    </xdr:to>
    <xdr:pic>
      <xdr:nvPicPr>
        <xdr:cNvPr id="45" name="Picture 44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75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43</xdr:row>
      <xdr:rowOff>85725</xdr:rowOff>
    </xdr:to>
    <xdr:pic>
      <xdr:nvPicPr>
        <xdr:cNvPr id="46" name="Picture 45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47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85725</xdr:colOff>
      <xdr:row>44</xdr:row>
      <xdr:rowOff>85725</xdr:rowOff>
    </xdr:to>
    <xdr:pic>
      <xdr:nvPicPr>
        <xdr:cNvPr id="47" name="Picture 46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18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85725</xdr:colOff>
      <xdr:row>45</xdr:row>
      <xdr:rowOff>85725</xdr:rowOff>
    </xdr:to>
    <xdr:pic>
      <xdr:nvPicPr>
        <xdr:cNvPr id="48" name="Picture 47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85725</xdr:colOff>
      <xdr:row>46</xdr:row>
      <xdr:rowOff>85725</xdr:rowOff>
    </xdr:to>
    <xdr:pic>
      <xdr:nvPicPr>
        <xdr:cNvPr id="49" name="Picture 48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42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85725</xdr:rowOff>
    </xdr:to>
    <xdr:pic>
      <xdr:nvPicPr>
        <xdr:cNvPr id="50" name="Picture 49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95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48</xdr:row>
      <xdr:rowOff>85725</xdr:rowOff>
    </xdr:to>
    <xdr:pic>
      <xdr:nvPicPr>
        <xdr:cNvPr id="51" name="Picture 50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38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85725</xdr:colOff>
      <xdr:row>49</xdr:row>
      <xdr:rowOff>85725</xdr:rowOff>
    </xdr:to>
    <xdr:pic>
      <xdr:nvPicPr>
        <xdr:cNvPr id="52" name="Picture 51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09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85725</xdr:colOff>
      <xdr:row>50</xdr:row>
      <xdr:rowOff>85725</xdr:rowOff>
    </xdr:to>
    <xdr:pic>
      <xdr:nvPicPr>
        <xdr:cNvPr id="53" name="Picture 52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52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85725</xdr:colOff>
      <xdr:row>51</xdr:row>
      <xdr:rowOff>85725</xdr:rowOff>
    </xdr:to>
    <xdr:pic>
      <xdr:nvPicPr>
        <xdr:cNvPr id="54" name="Picture 53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05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85725</xdr:colOff>
      <xdr:row>52</xdr:row>
      <xdr:rowOff>85725</xdr:rowOff>
    </xdr:to>
    <xdr:pic>
      <xdr:nvPicPr>
        <xdr:cNvPr id="55" name="Picture 54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57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85725</xdr:colOff>
      <xdr:row>53</xdr:row>
      <xdr:rowOff>85725</xdr:rowOff>
    </xdr:to>
    <xdr:pic>
      <xdr:nvPicPr>
        <xdr:cNvPr id="56" name="Picture 55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38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85725</xdr:colOff>
      <xdr:row>54</xdr:row>
      <xdr:rowOff>85725</xdr:rowOff>
    </xdr:to>
    <xdr:pic>
      <xdr:nvPicPr>
        <xdr:cNvPr id="57" name="Picture 56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00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85725</xdr:colOff>
      <xdr:row>55</xdr:row>
      <xdr:rowOff>85725</xdr:rowOff>
    </xdr:to>
    <xdr:pic>
      <xdr:nvPicPr>
        <xdr:cNvPr id="58" name="Picture 57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43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85725</xdr:colOff>
      <xdr:row>56</xdr:row>
      <xdr:rowOff>85725</xdr:rowOff>
    </xdr:to>
    <xdr:pic>
      <xdr:nvPicPr>
        <xdr:cNvPr id="59" name="Picture 58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215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85725</xdr:colOff>
      <xdr:row>57</xdr:row>
      <xdr:rowOff>85725</xdr:rowOff>
    </xdr:to>
    <xdr:pic>
      <xdr:nvPicPr>
        <xdr:cNvPr id="60" name="Picture 59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960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85725</xdr:colOff>
      <xdr:row>58</xdr:row>
      <xdr:rowOff>85725</xdr:rowOff>
    </xdr:to>
    <xdr:pic>
      <xdr:nvPicPr>
        <xdr:cNvPr id="61" name="Picture 60" descr="expand this transact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4855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workbookViewId="0">
      <selection activeCell="E30" sqref="E30"/>
    </sheetView>
  </sheetViews>
  <sheetFormatPr defaultRowHeight="15" x14ac:dyDescent="0.25"/>
  <cols>
    <col min="2" max="2" width="11.28515625" customWidth="1"/>
    <col min="3" max="3" width="12.140625" customWidth="1"/>
    <col min="4" max="4" width="12.5703125" bestFit="1" customWidth="1"/>
    <col min="5" max="5" width="14.42578125" customWidth="1"/>
  </cols>
  <sheetData>
    <row r="1" spans="1:5" ht="18" x14ac:dyDescent="0.35">
      <c r="A1" s="3" t="s">
        <v>0</v>
      </c>
    </row>
    <row r="3" spans="1:5" ht="14.45" x14ac:dyDescent="0.3">
      <c r="A3" s="2" t="s">
        <v>1</v>
      </c>
    </row>
    <row r="6" spans="1:5" ht="14.45" x14ac:dyDescent="0.3">
      <c r="A6" s="2" t="s">
        <v>2</v>
      </c>
      <c r="E6" s="2" t="s">
        <v>29</v>
      </c>
    </row>
    <row r="8" spans="1:5" ht="14.45" x14ac:dyDescent="0.3">
      <c r="B8" t="s">
        <v>3</v>
      </c>
    </row>
    <row r="9" spans="1:5" ht="14.45" x14ac:dyDescent="0.3">
      <c r="C9" s="1">
        <v>40403</v>
      </c>
      <c r="D9" s="4">
        <v>362930.77</v>
      </c>
      <c r="E9" s="4"/>
    </row>
    <row r="10" spans="1:5" ht="14.45" x14ac:dyDescent="0.3">
      <c r="C10" s="1">
        <v>40429</v>
      </c>
      <c r="D10" s="4">
        <v>50316.47</v>
      </c>
      <c r="E10" s="4"/>
    </row>
    <row r="11" spans="1:5" ht="14.45" x14ac:dyDescent="0.3">
      <c r="C11" s="1">
        <v>40459</v>
      </c>
      <c r="D11" s="4">
        <v>319187.48</v>
      </c>
      <c r="E11" s="4"/>
    </row>
    <row r="12" spans="1:5" ht="14.45" x14ac:dyDescent="0.3">
      <c r="B12" t="s">
        <v>4</v>
      </c>
      <c r="D12" s="4">
        <v>0</v>
      </c>
      <c r="E12" s="4"/>
    </row>
    <row r="13" spans="1:5" ht="14.45" x14ac:dyDescent="0.3">
      <c r="D13" s="4"/>
      <c r="E13" s="4"/>
    </row>
    <row r="14" spans="1:5" ht="14.45" x14ac:dyDescent="0.3">
      <c r="B14" s="2" t="s">
        <v>9</v>
      </c>
      <c r="D14" s="4"/>
      <c r="E14" s="5">
        <f>SUM(D9:D12)</f>
        <v>732434.72</v>
      </c>
    </row>
    <row r="15" spans="1:5" ht="14.45" x14ac:dyDescent="0.3">
      <c r="D15" s="4"/>
      <c r="E15" s="4"/>
    </row>
    <row r="16" spans="1:5" ht="14.45" x14ac:dyDescent="0.3">
      <c r="A16" s="2" t="s">
        <v>5</v>
      </c>
      <c r="D16" s="4"/>
      <c r="E16" s="4"/>
    </row>
    <row r="17" spans="2:5" ht="14.45" x14ac:dyDescent="0.3">
      <c r="D17" s="4"/>
      <c r="E17" s="4"/>
    </row>
    <row r="18" spans="2:5" ht="14.45" x14ac:dyDescent="0.3">
      <c r="B18" t="s">
        <v>6</v>
      </c>
      <c r="D18" s="4"/>
      <c r="E18" s="4"/>
    </row>
    <row r="19" spans="2:5" ht="14.45" x14ac:dyDescent="0.3">
      <c r="C19" s="1">
        <v>40406</v>
      </c>
      <c r="D19" s="4">
        <v>90250</v>
      </c>
      <c r="E19" s="4"/>
    </row>
    <row r="20" spans="2:5" ht="14.45" x14ac:dyDescent="0.3">
      <c r="C20" s="1">
        <v>40507</v>
      </c>
      <c r="D20" s="4">
        <v>6000</v>
      </c>
      <c r="E20" s="4"/>
    </row>
    <row r="21" spans="2:5" ht="14.45" x14ac:dyDescent="0.3">
      <c r="C21" s="1">
        <v>40687</v>
      </c>
      <c r="D21" s="4">
        <v>4000</v>
      </c>
      <c r="E21" s="4"/>
    </row>
    <row r="22" spans="2:5" ht="14.45" x14ac:dyDescent="0.3">
      <c r="C22" s="1">
        <v>40725</v>
      </c>
      <c r="D22" s="4">
        <v>2000</v>
      </c>
      <c r="E22" s="4"/>
    </row>
    <row r="23" spans="2:5" ht="14.45" x14ac:dyDescent="0.3">
      <c r="C23" s="1">
        <v>40956</v>
      </c>
      <c r="D23" s="4">
        <v>4000</v>
      </c>
      <c r="E23" s="4"/>
    </row>
    <row r="24" spans="2:5" ht="14.45" x14ac:dyDescent="0.3">
      <c r="D24" s="4"/>
      <c r="E24" s="4">
        <f>SUM(D19:D23)</f>
        <v>106250</v>
      </c>
    </row>
    <row r="25" spans="2:5" ht="14.45" x14ac:dyDescent="0.3">
      <c r="B25" t="s">
        <v>7</v>
      </c>
      <c r="C25" s="1">
        <v>40641</v>
      </c>
      <c r="D25" s="4">
        <v>6000</v>
      </c>
      <c r="E25" s="4"/>
    </row>
    <row r="26" spans="2:5" ht="14.45" x14ac:dyDescent="0.3">
      <c r="C26" s="1">
        <v>40751</v>
      </c>
      <c r="D26" s="4">
        <v>3000</v>
      </c>
      <c r="E26" s="4"/>
    </row>
    <row r="27" spans="2:5" ht="14.45" x14ac:dyDescent="0.3">
      <c r="C27" s="1">
        <v>40779</v>
      </c>
      <c r="D27" s="4">
        <v>3000</v>
      </c>
      <c r="E27" s="4"/>
    </row>
    <row r="28" spans="2:5" ht="14.45" x14ac:dyDescent="0.3">
      <c r="D28" s="4"/>
      <c r="E28" s="4">
        <f>SUM(D25:D27)</f>
        <v>12000</v>
      </c>
    </row>
    <row r="29" spans="2:5" ht="14.45" x14ac:dyDescent="0.3">
      <c r="B29" t="s">
        <v>8</v>
      </c>
      <c r="D29" s="4"/>
      <c r="E29" s="4">
        <v>2185</v>
      </c>
    </row>
    <row r="30" spans="2:5" x14ac:dyDescent="0.25">
      <c r="D30" s="4"/>
      <c r="E30" s="4"/>
    </row>
    <row r="31" spans="2:5" x14ac:dyDescent="0.25">
      <c r="B31" s="2" t="s">
        <v>9</v>
      </c>
      <c r="D31" s="4"/>
      <c r="E31" s="5">
        <f>E24+E28+E29</f>
        <v>120435</v>
      </c>
    </row>
    <row r="32" spans="2:5" x14ac:dyDescent="0.25">
      <c r="D32" s="4"/>
      <c r="E32" s="4"/>
    </row>
    <row r="33" spans="1:5" x14ac:dyDescent="0.25">
      <c r="A33" s="2" t="s">
        <v>10</v>
      </c>
      <c r="D33" s="4"/>
      <c r="E33" s="4"/>
    </row>
    <row r="34" spans="1:5" x14ac:dyDescent="0.25">
      <c r="D34" s="4"/>
      <c r="E34" s="4"/>
    </row>
    <row r="35" spans="1:5" x14ac:dyDescent="0.25">
      <c r="B35" t="s">
        <v>11</v>
      </c>
      <c r="D35" s="4"/>
      <c r="E35" s="4"/>
    </row>
    <row r="36" spans="1:5" x14ac:dyDescent="0.25">
      <c r="C36" t="s">
        <v>12</v>
      </c>
      <c r="D36" s="4">
        <f>7205.92</f>
        <v>7205.92</v>
      </c>
      <c r="E36" s="4"/>
    </row>
    <row r="37" spans="1:5" x14ac:dyDescent="0.25">
      <c r="C37" t="s">
        <v>13</v>
      </c>
      <c r="D37" s="4">
        <v>610.98</v>
      </c>
      <c r="E37" s="4"/>
    </row>
    <row r="38" spans="1:5" x14ac:dyDescent="0.25">
      <c r="D38" s="4"/>
      <c r="E38" s="4">
        <f>D36+D37</f>
        <v>7816.9</v>
      </c>
    </row>
    <row r="39" spans="1:5" x14ac:dyDescent="0.25">
      <c r="B39" t="s">
        <v>14</v>
      </c>
      <c r="D39" s="4"/>
      <c r="E39" s="4">
        <v>3727.81</v>
      </c>
    </row>
    <row r="40" spans="1:5" x14ac:dyDescent="0.25">
      <c r="B40" s="2" t="s">
        <v>15</v>
      </c>
      <c r="D40" s="4"/>
      <c r="E40" s="5">
        <f>D36+D37-E39</f>
        <v>4089.0899999999997</v>
      </c>
    </row>
    <row r="41" spans="1:5" x14ac:dyDescent="0.25">
      <c r="D41" s="4"/>
      <c r="E41" s="4"/>
    </row>
    <row r="42" spans="1:5" x14ac:dyDescent="0.25">
      <c r="D42" s="4"/>
      <c r="E42" s="4"/>
    </row>
    <row r="43" spans="1:5" x14ac:dyDescent="0.25">
      <c r="A43" s="2" t="s">
        <v>27</v>
      </c>
      <c r="D43" s="4"/>
      <c r="E43" s="5">
        <f>E14-E31+E40</f>
        <v>616088.80999999994</v>
      </c>
    </row>
    <row r="44" spans="1:5" x14ac:dyDescent="0.25">
      <c r="D44" s="4"/>
      <c r="E44" s="4"/>
    </row>
    <row r="45" spans="1:5" x14ac:dyDescent="0.25">
      <c r="D45" s="4"/>
      <c r="E45" s="4"/>
    </row>
    <row r="46" spans="1:5" x14ac:dyDescent="0.25">
      <c r="A46" s="2" t="s">
        <v>28</v>
      </c>
      <c r="D46" s="4"/>
      <c r="E46" s="4"/>
    </row>
    <row r="47" spans="1:5" x14ac:dyDescent="0.25">
      <c r="D47" s="4"/>
      <c r="E47" s="4"/>
    </row>
    <row r="48" spans="1:5" x14ac:dyDescent="0.25">
      <c r="B48" t="s">
        <v>16</v>
      </c>
      <c r="D48" s="4"/>
      <c r="E48" s="4"/>
    </row>
    <row r="49" spans="2:5" x14ac:dyDescent="0.25">
      <c r="C49" t="s">
        <v>18</v>
      </c>
      <c r="D49" s="4">
        <v>113299.29</v>
      </c>
      <c r="E49" s="4"/>
    </row>
    <row r="50" spans="2:5" x14ac:dyDescent="0.25">
      <c r="C50" t="s">
        <v>19</v>
      </c>
      <c r="D50" s="4">
        <v>225205.92</v>
      </c>
      <c r="E50" s="4"/>
    </row>
    <row r="51" spans="2:5" x14ac:dyDescent="0.25">
      <c r="D51" s="4"/>
      <c r="E51" s="4">
        <f>D49+D50</f>
        <v>338505.21</v>
      </c>
    </row>
    <row r="52" spans="2:5" x14ac:dyDescent="0.25">
      <c r="D52" s="4"/>
      <c r="E52" s="4"/>
    </row>
    <row r="53" spans="2:5" x14ac:dyDescent="0.25">
      <c r="B53" t="s">
        <v>17</v>
      </c>
      <c r="D53" s="4"/>
      <c r="E53" s="4"/>
    </row>
    <row r="54" spans="2:5" x14ac:dyDescent="0.25">
      <c r="C54" t="s">
        <v>20</v>
      </c>
      <c r="D54" s="4">
        <v>73000</v>
      </c>
      <c r="E54" s="4"/>
    </row>
    <row r="55" spans="2:5" x14ac:dyDescent="0.25">
      <c r="C55" t="s">
        <v>21</v>
      </c>
      <c r="D55" s="4">
        <v>49000</v>
      </c>
      <c r="E55" s="4"/>
    </row>
    <row r="56" spans="2:5" x14ac:dyDescent="0.25">
      <c r="D56" s="4"/>
      <c r="E56" s="4">
        <f>D54+D55</f>
        <v>122000</v>
      </c>
    </row>
    <row r="57" spans="2:5" x14ac:dyDescent="0.25">
      <c r="D57" s="4"/>
      <c r="E57" s="4"/>
    </row>
    <row r="58" spans="2:5" x14ac:dyDescent="0.25">
      <c r="B58" t="s">
        <v>22</v>
      </c>
      <c r="D58" s="4"/>
      <c r="E58" s="4"/>
    </row>
    <row r="59" spans="2:5" x14ac:dyDescent="0.25">
      <c r="C59" t="s">
        <v>23</v>
      </c>
      <c r="D59" s="4">
        <v>32400</v>
      </c>
      <c r="E59" s="4"/>
    </row>
    <row r="60" spans="2:5" x14ac:dyDescent="0.25">
      <c r="C60" t="s">
        <v>24</v>
      </c>
      <c r="D60" s="4">
        <v>23533.599999999999</v>
      </c>
      <c r="E60" s="4"/>
    </row>
    <row r="61" spans="2:5" x14ac:dyDescent="0.25">
      <c r="D61" s="4"/>
      <c r="E61" s="4">
        <f>D59+D60</f>
        <v>55933.599999999999</v>
      </c>
    </row>
    <row r="62" spans="2:5" x14ac:dyDescent="0.25">
      <c r="C62" t="s">
        <v>25</v>
      </c>
      <c r="D62" s="4">
        <v>33650</v>
      </c>
      <c r="E62" s="4"/>
    </row>
    <row r="63" spans="2:5" x14ac:dyDescent="0.25">
      <c r="C63" t="s">
        <v>25</v>
      </c>
      <c r="D63" s="4">
        <v>66000</v>
      </c>
      <c r="E63" s="4"/>
    </row>
    <row r="64" spans="2:5" x14ac:dyDescent="0.25">
      <c r="D64" s="4"/>
      <c r="E64" s="4">
        <f>D62+D63</f>
        <v>99650</v>
      </c>
    </row>
    <row r="65" spans="2:5" x14ac:dyDescent="0.25">
      <c r="D65" s="4"/>
      <c r="E65" s="4"/>
    </row>
    <row r="66" spans="2:5" x14ac:dyDescent="0.25">
      <c r="B66" s="2" t="s">
        <v>26</v>
      </c>
      <c r="D66" s="4"/>
      <c r="E66" s="5">
        <f>SUM(E51:E64)</f>
        <v>616088.81000000006</v>
      </c>
    </row>
  </sheetData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53" workbookViewId="0">
      <selection activeCell="D58" sqref="D58"/>
    </sheetView>
  </sheetViews>
  <sheetFormatPr defaultColWidth="21" defaultRowHeight="15" x14ac:dyDescent="0.25"/>
  <sheetData>
    <row r="1" spans="1:6" ht="45" x14ac:dyDescent="0.25">
      <c r="A1" s="6"/>
      <c r="B1" s="7">
        <v>41603</v>
      </c>
      <c r="C1" s="8" t="s">
        <v>30</v>
      </c>
      <c r="D1" s="9"/>
      <c r="E1" s="10">
        <v>-2000</v>
      </c>
      <c r="F1" s="11">
        <v>52021.91</v>
      </c>
    </row>
    <row r="2" spans="1:6" ht="60" x14ac:dyDescent="0.25">
      <c r="A2" s="12"/>
      <c r="B2" s="13">
        <v>41600</v>
      </c>
      <c r="C2" s="14" t="s">
        <v>31</v>
      </c>
      <c r="D2" s="15">
        <v>2500</v>
      </c>
      <c r="E2" s="16"/>
      <c r="F2" s="17">
        <v>54021.91</v>
      </c>
    </row>
    <row r="3" spans="1:6" ht="45" x14ac:dyDescent="0.25">
      <c r="A3" s="6"/>
      <c r="B3" s="7">
        <v>41600</v>
      </c>
      <c r="C3" s="8" t="s">
        <v>32</v>
      </c>
      <c r="D3" s="10">
        <v>1818</v>
      </c>
      <c r="E3" s="9"/>
      <c r="F3" s="11">
        <v>51521.91</v>
      </c>
    </row>
    <row r="4" spans="1:6" ht="60" x14ac:dyDescent="0.25">
      <c r="A4" s="12"/>
      <c r="B4" s="13">
        <v>41600</v>
      </c>
      <c r="C4" s="14" t="s">
        <v>33</v>
      </c>
      <c r="D4" s="16"/>
      <c r="E4" s="15">
        <v>-3011.67</v>
      </c>
      <c r="F4" s="17">
        <v>49703.91</v>
      </c>
    </row>
    <row r="5" spans="1:6" ht="45" x14ac:dyDescent="0.25">
      <c r="A5" s="6"/>
      <c r="B5" s="7">
        <v>41600</v>
      </c>
      <c r="C5" s="8" t="s">
        <v>34</v>
      </c>
      <c r="D5" s="9"/>
      <c r="E5" s="10">
        <v>-495</v>
      </c>
      <c r="F5" s="11">
        <v>52715.58</v>
      </c>
    </row>
    <row r="6" spans="1:6" ht="60" x14ac:dyDescent="0.25">
      <c r="A6" s="12"/>
      <c r="B6" s="13">
        <v>41600</v>
      </c>
      <c r="C6" s="14" t="s">
        <v>35</v>
      </c>
      <c r="D6" s="16"/>
      <c r="E6" s="15">
        <v>-200</v>
      </c>
      <c r="F6" s="17">
        <v>53210.58</v>
      </c>
    </row>
    <row r="7" spans="1:6" ht="45" x14ac:dyDescent="0.25">
      <c r="A7" s="6"/>
      <c r="B7" s="7">
        <v>41600</v>
      </c>
      <c r="C7" s="8" t="s">
        <v>34</v>
      </c>
      <c r="D7" s="9"/>
      <c r="E7" s="10">
        <v>-60</v>
      </c>
      <c r="F7" s="11">
        <v>53410.58</v>
      </c>
    </row>
    <row r="8" spans="1:6" ht="60" x14ac:dyDescent="0.25">
      <c r="A8" s="12"/>
      <c r="B8" s="13">
        <v>41600</v>
      </c>
      <c r="C8" s="14" t="s">
        <v>36</v>
      </c>
      <c r="D8" s="16"/>
      <c r="E8" s="15">
        <v>-5000</v>
      </c>
      <c r="F8" s="17">
        <v>53470.58</v>
      </c>
    </row>
    <row r="9" spans="1:6" ht="60" x14ac:dyDescent="0.25">
      <c r="A9" s="6"/>
      <c r="B9" s="7">
        <v>41600</v>
      </c>
      <c r="C9" s="8" t="s">
        <v>31</v>
      </c>
      <c r="D9" s="9"/>
      <c r="E9" s="10">
        <v>-498</v>
      </c>
      <c r="F9" s="11">
        <v>58470.58</v>
      </c>
    </row>
    <row r="10" spans="1:6" ht="75" x14ac:dyDescent="0.25">
      <c r="A10" s="12"/>
      <c r="B10" s="13">
        <v>41600</v>
      </c>
      <c r="C10" s="14" t="s">
        <v>37</v>
      </c>
      <c r="D10" s="16"/>
      <c r="E10" s="15">
        <v>-198.56</v>
      </c>
      <c r="F10" s="17">
        <v>58968.58</v>
      </c>
    </row>
    <row r="11" spans="1:6" ht="60" x14ac:dyDescent="0.25">
      <c r="A11" s="6"/>
      <c r="B11" s="7">
        <v>41599</v>
      </c>
      <c r="C11" s="8" t="s">
        <v>38</v>
      </c>
      <c r="D11" s="9"/>
      <c r="E11" s="10">
        <v>-3.3</v>
      </c>
      <c r="F11" s="11">
        <v>59167.14</v>
      </c>
    </row>
    <row r="12" spans="1:6" ht="60" x14ac:dyDescent="0.25">
      <c r="A12" s="12"/>
      <c r="B12" s="13">
        <v>41599</v>
      </c>
      <c r="C12" s="14" t="s">
        <v>39</v>
      </c>
      <c r="D12" s="16"/>
      <c r="E12" s="15">
        <v>-300</v>
      </c>
      <c r="F12" s="17">
        <v>59170.44</v>
      </c>
    </row>
    <row r="13" spans="1:6" ht="75" x14ac:dyDescent="0.25">
      <c r="A13" s="6"/>
      <c r="B13" s="7">
        <v>41598</v>
      </c>
      <c r="C13" s="8" t="s">
        <v>40</v>
      </c>
      <c r="D13" s="10">
        <v>1440</v>
      </c>
      <c r="E13" s="9"/>
      <c r="F13" s="11">
        <v>59470.44</v>
      </c>
    </row>
    <row r="14" spans="1:6" ht="30.75" thickBot="1" x14ac:dyDescent="0.3">
      <c r="A14" s="18"/>
      <c r="B14" s="19">
        <v>41598</v>
      </c>
      <c r="C14" s="20" t="s">
        <v>41</v>
      </c>
      <c r="D14" s="21">
        <v>1182</v>
      </c>
      <c r="E14" s="22"/>
      <c r="F14" s="23">
        <v>58030.44</v>
      </c>
    </row>
    <row r="15" spans="1:6" ht="30" x14ac:dyDescent="0.25">
      <c r="A15" s="6"/>
      <c r="B15" s="7">
        <v>41596</v>
      </c>
      <c r="C15" s="8" t="s">
        <v>42</v>
      </c>
      <c r="D15" s="9"/>
      <c r="E15" s="10">
        <v>-32</v>
      </c>
      <c r="F15" s="11">
        <v>56848.44</v>
      </c>
    </row>
    <row r="16" spans="1:6" ht="45" x14ac:dyDescent="0.25">
      <c r="A16" s="12"/>
      <c r="B16" s="13">
        <v>41593</v>
      </c>
      <c r="C16" s="14" t="s">
        <v>43</v>
      </c>
      <c r="D16" s="15">
        <v>1740</v>
      </c>
      <c r="E16" s="16"/>
      <c r="F16" s="17">
        <v>56880.44</v>
      </c>
    </row>
    <row r="17" spans="1:6" ht="15.75" thickBot="1" x14ac:dyDescent="0.3">
      <c r="A17" s="24"/>
      <c r="B17" s="25">
        <v>41592</v>
      </c>
      <c r="C17" s="26" t="s">
        <v>44</v>
      </c>
      <c r="D17" s="27">
        <v>1210</v>
      </c>
      <c r="E17" s="28"/>
      <c r="F17" s="29">
        <v>55140.44</v>
      </c>
    </row>
    <row r="18" spans="1:6" x14ac:dyDescent="0.25">
      <c r="A18" s="6"/>
      <c r="B18" s="7">
        <v>41590</v>
      </c>
      <c r="C18" s="8" t="s">
        <v>45</v>
      </c>
      <c r="D18" s="9"/>
      <c r="E18" s="10">
        <v>-523.13</v>
      </c>
      <c r="F18" s="11">
        <v>56930.44</v>
      </c>
    </row>
    <row r="19" spans="1:6" ht="30" x14ac:dyDescent="0.25">
      <c r="A19" s="12"/>
      <c r="B19" s="13">
        <v>41590</v>
      </c>
      <c r="C19" s="14" t="s">
        <v>45</v>
      </c>
      <c r="D19" s="16"/>
      <c r="E19" s="15">
        <v>-38.4</v>
      </c>
      <c r="F19" s="17">
        <v>57453.57</v>
      </c>
    </row>
    <row r="20" spans="1:6" ht="75" x14ac:dyDescent="0.25">
      <c r="A20" s="6"/>
      <c r="B20" s="7">
        <v>41590</v>
      </c>
      <c r="C20" s="8" t="s">
        <v>46</v>
      </c>
      <c r="D20" s="9"/>
      <c r="E20" s="10">
        <v>-80.73</v>
      </c>
      <c r="F20" s="11">
        <v>57491.97</v>
      </c>
    </row>
    <row r="21" spans="1:6" ht="45" x14ac:dyDescent="0.25">
      <c r="A21" s="12"/>
      <c r="B21" s="13">
        <v>41589</v>
      </c>
      <c r="C21" s="14" t="s">
        <v>47</v>
      </c>
      <c r="D21" s="15">
        <v>3000</v>
      </c>
      <c r="E21" s="16"/>
      <c r="F21" s="17">
        <v>57572.7</v>
      </c>
    </row>
    <row r="22" spans="1:6" ht="60" x14ac:dyDescent="0.25">
      <c r="A22" s="6"/>
      <c r="B22" s="7">
        <v>41589</v>
      </c>
      <c r="C22" s="8" t="s">
        <v>48</v>
      </c>
      <c r="D22" s="9"/>
      <c r="E22" s="10">
        <v>-11.25</v>
      </c>
      <c r="F22" s="11">
        <v>54572.7</v>
      </c>
    </row>
    <row r="23" spans="1:6" ht="60" x14ac:dyDescent="0.25">
      <c r="A23" s="12"/>
      <c r="B23" s="13">
        <v>41589</v>
      </c>
      <c r="C23" s="14" t="s">
        <v>35</v>
      </c>
      <c r="D23" s="16"/>
      <c r="E23" s="15">
        <v>-300</v>
      </c>
      <c r="F23" s="17">
        <v>54583.95</v>
      </c>
    </row>
    <row r="24" spans="1:6" ht="60" x14ac:dyDescent="0.25">
      <c r="A24" s="6"/>
      <c r="B24" s="7">
        <v>41589</v>
      </c>
      <c r="C24" s="8" t="s">
        <v>49</v>
      </c>
      <c r="D24" s="9"/>
      <c r="E24" s="10">
        <v>-486.67</v>
      </c>
      <c r="F24" s="11">
        <v>54883.95</v>
      </c>
    </row>
    <row r="25" spans="1:6" ht="75" x14ac:dyDescent="0.25">
      <c r="A25" s="12"/>
      <c r="B25" s="13">
        <v>41586</v>
      </c>
      <c r="C25" s="14" t="s">
        <v>50</v>
      </c>
      <c r="D25" s="15">
        <v>600</v>
      </c>
      <c r="E25" s="16"/>
      <c r="F25" s="17">
        <v>55370.62</v>
      </c>
    </row>
    <row r="26" spans="1:6" ht="75" x14ac:dyDescent="0.25">
      <c r="A26" s="6"/>
      <c r="B26" s="7">
        <v>41586</v>
      </c>
      <c r="C26" s="8" t="s">
        <v>51</v>
      </c>
      <c r="D26" s="9"/>
      <c r="E26" s="10">
        <v>-3000</v>
      </c>
      <c r="F26" s="11">
        <v>54770.62</v>
      </c>
    </row>
    <row r="27" spans="1:6" ht="45" x14ac:dyDescent="0.25">
      <c r="A27" s="12"/>
      <c r="B27" s="13">
        <v>41585</v>
      </c>
      <c r="C27" s="14" t="s">
        <v>52</v>
      </c>
      <c r="D27" s="16"/>
      <c r="E27" s="15">
        <v>-783</v>
      </c>
      <c r="F27" s="17">
        <v>57770.62</v>
      </c>
    </row>
    <row r="28" spans="1:6" ht="60" x14ac:dyDescent="0.25">
      <c r="A28" s="6"/>
      <c r="B28" s="7">
        <v>41585</v>
      </c>
      <c r="C28" s="8" t="s">
        <v>36</v>
      </c>
      <c r="D28" s="9"/>
      <c r="E28" s="10">
        <v>-5000</v>
      </c>
      <c r="F28" s="11">
        <v>58553.62</v>
      </c>
    </row>
    <row r="29" spans="1:6" ht="60" x14ac:dyDescent="0.25">
      <c r="A29" s="12"/>
      <c r="B29" s="13">
        <v>41583</v>
      </c>
      <c r="C29" s="14" t="s">
        <v>53</v>
      </c>
      <c r="D29" s="15">
        <v>4254</v>
      </c>
      <c r="E29" s="16"/>
      <c r="F29" s="17">
        <v>63553.62</v>
      </c>
    </row>
    <row r="30" spans="1:6" ht="45" x14ac:dyDescent="0.25">
      <c r="A30" s="6"/>
      <c r="B30" s="7">
        <v>41583</v>
      </c>
      <c r="C30" s="8" t="s">
        <v>54</v>
      </c>
      <c r="D30" s="10">
        <v>1866</v>
      </c>
      <c r="E30" s="9"/>
      <c r="F30" s="11">
        <v>59299.62</v>
      </c>
    </row>
    <row r="31" spans="1:6" ht="45" x14ac:dyDescent="0.25">
      <c r="A31" s="12"/>
      <c r="B31" s="13">
        <v>41582</v>
      </c>
      <c r="C31" s="14" t="s">
        <v>55</v>
      </c>
      <c r="D31" s="15">
        <v>300</v>
      </c>
      <c r="E31" s="16"/>
      <c r="F31" s="17">
        <v>57433.62</v>
      </c>
    </row>
    <row r="32" spans="1:6" ht="45" x14ac:dyDescent="0.25">
      <c r="A32" s="6"/>
      <c r="B32" s="7">
        <v>41582</v>
      </c>
      <c r="C32" s="8" t="s">
        <v>56</v>
      </c>
      <c r="D32" s="9"/>
      <c r="E32" s="10">
        <v>-2500</v>
      </c>
      <c r="F32" s="11">
        <v>57133.62</v>
      </c>
    </row>
    <row r="33" spans="1:6" ht="45" x14ac:dyDescent="0.25">
      <c r="A33" s="12"/>
      <c r="B33" s="13">
        <v>41582</v>
      </c>
      <c r="C33" s="14" t="s">
        <v>56</v>
      </c>
      <c r="D33" s="16"/>
      <c r="E33" s="15">
        <v>-695.47</v>
      </c>
      <c r="F33" s="17">
        <v>59633.62</v>
      </c>
    </row>
    <row r="34" spans="1:6" ht="30" x14ac:dyDescent="0.25">
      <c r="A34" s="6"/>
      <c r="B34" s="7">
        <v>41582</v>
      </c>
      <c r="C34" s="8" t="s">
        <v>57</v>
      </c>
      <c r="D34" s="9"/>
      <c r="E34" s="10">
        <v>-18.29</v>
      </c>
      <c r="F34" s="11">
        <v>60329.09</v>
      </c>
    </row>
    <row r="35" spans="1:6" ht="45" x14ac:dyDescent="0.25">
      <c r="A35" s="12"/>
      <c r="B35" s="13">
        <v>41579</v>
      </c>
      <c r="C35" s="14" t="s">
        <v>32</v>
      </c>
      <c r="D35" s="15">
        <v>5196</v>
      </c>
      <c r="E35" s="16"/>
      <c r="F35" s="17">
        <v>60347.38</v>
      </c>
    </row>
    <row r="36" spans="1:6" ht="60" x14ac:dyDescent="0.25">
      <c r="A36" s="6"/>
      <c r="B36" s="7">
        <v>41603</v>
      </c>
      <c r="C36" s="8" t="s">
        <v>58</v>
      </c>
      <c r="D36" s="10">
        <v>1212</v>
      </c>
      <c r="E36" s="9"/>
      <c r="F36" s="11">
        <v>37717.72</v>
      </c>
    </row>
    <row r="37" spans="1:6" ht="60" x14ac:dyDescent="0.25">
      <c r="A37" s="12"/>
      <c r="B37" s="13">
        <v>41603</v>
      </c>
      <c r="C37" s="14" t="s">
        <v>59</v>
      </c>
      <c r="D37" s="16"/>
      <c r="E37" s="15">
        <v>-7500</v>
      </c>
      <c r="F37" s="17">
        <v>36505.72</v>
      </c>
    </row>
    <row r="38" spans="1:6" ht="60" x14ac:dyDescent="0.25">
      <c r="A38" s="6"/>
      <c r="B38" s="7">
        <v>41599</v>
      </c>
      <c r="C38" s="8" t="s">
        <v>38</v>
      </c>
      <c r="D38" s="9"/>
      <c r="E38" s="10">
        <v>-3.3</v>
      </c>
      <c r="F38" s="11">
        <v>44005.72</v>
      </c>
    </row>
    <row r="39" spans="1:6" ht="90" x14ac:dyDescent="0.25">
      <c r="A39" s="12"/>
      <c r="B39" s="13">
        <v>41596</v>
      </c>
      <c r="C39" s="14" t="s">
        <v>60</v>
      </c>
      <c r="D39" s="15">
        <v>10</v>
      </c>
      <c r="E39" s="16"/>
      <c r="F39" s="17">
        <v>44009.02</v>
      </c>
    </row>
    <row r="40" spans="1:6" ht="75" x14ac:dyDescent="0.25">
      <c r="A40" s="6"/>
      <c r="B40" s="7">
        <v>41596</v>
      </c>
      <c r="C40" s="8" t="s">
        <v>61</v>
      </c>
      <c r="D40" s="9"/>
      <c r="E40" s="10">
        <v>-215.98</v>
      </c>
      <c r="F40" s="11">
        <v>43999.02</v>
      </c>
    </row>
    <row r="41" spans="1:6" ht="90" x14ac:dyDescent="0.25">
      <c r="A41" s="12"/>
      <c r="B41" s="13">
        <v>41596</v>
      </c>
      <c r="C41" s="14" t="s">
        <v>62</v>
      </c>
      <c r="D41" s="16"/>
      <c r="E41" s="15">
        <v>-1.7</v>
      </c>
      <c r="F41" s="17">
        <v>44215</v>
      </c>
    </row>
    <row r="42" spans="1:6" ht="60" x14ac:dyDescent="0.25">
      <c r="A42" s="6"/>
      <c r="B42" s="7">
        <v>41593</v>
      </c>
      <c r="C42" s="8" t="s">
        <v>63</v>
      </c>
      <c r="D42" s="10">
        <v>18789</v>
      </c>
      <c r="E42" s="9"/>
      <c r="F42" s="11">
        <v>44216.7</v>
      </c>
    </row>
    <row r="43" spans="1:6" ht="45" x14ac:dyDescent="0.25">
      <c r="A43" s="12"/>
      <c r="B43" s="13">
        <v>41592</v>
      </c>
      <c r="C43" s="14" t="s">
        <v>64</v>
      </c>
      <c r="D43" s="16"/>
      <c r="E43" s="15">
        <v>-342.7</v>
      </c>
      <c r="F43" s="17">
        <v>25427.7</v>
      </c>
    </row>
    <row r="44" spans="1:6" ht="45" x14ac:dyDescent="0.25">
      <c r="A44" s="6"/>
      <c r="B44" s="7">
        <v>41592</v>
      </c>
      <c r="C44" s="8" t="s">
        <v>64</v>
      </c>
      <c r="D44" s="9"/>
      <c r="E44" s="10">
        <v>-249.55</v>
      </c>
      <c r="F44" s="11">
        <v>25770.400000000001</v>
      </c>
    </row>
    <row r="45" spans="1:6" ht="75" x14ac:dyDescent="0.25">
      <c r="A45" s="12"/>
      <c r="B45" s="13">
        <v>41592</v>
      </c>
      <c r="C45" s="14" t="s">
        <v>61</v>
      </c>
      <c r="D45" s="16"/>
      <c r="E45" s="15">
        <v>-59.99</v>
      </c>
      <c r="F45" s="17">
        <v>26019.95</v>
      </c>
    </row>
    <row r="46" spans="1:6" ht="45" x14ac:dyDescent="0.25">
      <c r="A46" s="6"/>
      <c r="B46" s="7">
        <v>41592</v>
      </c>
      <c r="C46" s="8" t="s">
        <v>65</v>
      </c>
      <c r="D46" s="9"/>
      <c r="E46" s="10">
        <v>-29.94</v>
      </c>
      <c r="F46" s="11">
        <v>26079.94</v>
      </c>
    </row>
    <row r="47" spans="1:6" ht="75" x14ac:dyDescent="0.25">
      <c r="A47" s="12"/>
      <c r="B47" s="13">
        <v>41590</v>
      </c>
      <c r="C47" s="14" t="s">
        <v>66</v>
      </c>
      <c r="D47" s="16"/>
      <c r="E47" s="15">
        <v>-1.92</v>
      </c>
      <c r="F47" s="17">
        <v>26109.88</v>
      </c>
    </row>
    <row r="48" spans="1:6" ht="90" x14ac:dyDescent="0.25">
      <c r="A48" s="6"/>
      <c r="B48" s="7">
        <v>41589</v>
      </c>
      <c r="C48" s="8" t="s">
        <v>60</v>
      </c>
      <c r="D48" s="10">
        <v>10</v>
      </c>
      <c r="E48" s="9"/>
      <c r="F48" s="11">
        <v>26111.8</v>
      </c>
    </row>
    <row r="49" spans="1:6" ht="45" x14ac:dyDescent="0.25">
      <c r="A49" s="12"/>
      <c r="B49" s="13">
        <v>41589</v>
      </c>
      <c r="C49" s="14" t="s">
        <v>67</v>
      </c>
      <c r="D49" s="16"/>
      <c r="E49" s="15">
        <v>-2188.4699999999998</v>
      </c>
      <c r="F49" s="17">
        <v>26101.8</v>
      </c>
    </row>
    <row r="50" spans="1:6" ht="90" x14ac:dyDescent="0.25">
      <c r="A50" s="6"/>
      <c r="B50" s="7">
        <v>41589</v>
      </c>
      <c r="C50" s="8" t="s">
        <v>68</v>
      </c>
      <c r="D50" s="9"/>
      <c r="E50" s="10">
        <v>-4716.91</v>
      </c>
      <c r="F50" s="11">
        <v>28290.27</v>
      </c>
    </row>
    <row r="51" spans="1:6" ht="75" x14ac:dyDescent="0.25">
      <c r="A51" s="12"/>
      <c r="B51" s="13">
        <v>41589</v>
      </c>
      <c r="C51" s="14" t="s">
        <v>69</v>
      </c>
      <c r="D51" s="16"/>
      <c r="E51" s="15">
        <v>-22.23</v>
      </c>
      <c r="F51" s="17">
        <v>33007.18</v>
      </c>
    </row>
    <row r="52" spans="1:6" ht="75" x14ac:dyDescent="0.25">
      <c r="A52" s="6"/>
      <c r="B52" s="7">
        <v>41586</v>
      </c>
      <c r="C52" s="8" t="s">
        <v>66</v>
      </c>
      <c r="D52" s="9"/>
      <c r="E52" s="10">
        <v>-1.92</v>
      </c>
      <c r="F52" s="11">
        <v>33029.410000000003</v>
      </c>
    </row>
    <row r="53" spans="1:6" ht="30" x14ac:dyDescent="0.25">
      <c r="A53" s="12"/>
      <c r="B53" s="13">
        <v>41586</v>
      </c>
      <c r="C53" s="14" t="s">
        <v>70</v>
      </c>
      <c r="D53" s="16"/>
      <c r="E53" s="15">
        <v>-103.85</v>
      </c>
      <c r="F53" s="17">
        <v>33031.33</v>
      </c>
    </row>
    <row r="54" spans="1:6" ht="60" x14ac:dyDescent="0.25">
      <c r="A54" s="6"/>
      <c r="B54" s="7">
        <v>41584</v>
      </c>
      <c r="C54" s="8" t="s">
        <v>71</v>
      </c>
      <c r="D54" s="9"/>
      <c r="E54" s="10">
        <v>-38.35</v>
      </c>
      <c r="F54" s="11">
        <v>33135.18</v>
      </c>
    </row>
    <row r="55" spans="1:6" ht="90" x14ac:dyDescent="0.25">
      <c r="A55" s="12"/>
      <c r="B55" s="13">
        <v>41582</v>
      </c>
      <c r="C55" s="14" t="s">
        <v>60</v>
      </c>
      <c r="D55" s="15">
        <v>10</v>
      </c>
      <c r="E55" s="16"/>
      <c r="F55" s="17">
        <v>33173.53</v>
      </c>
    </row>
    <row r="56" spans="1:6" ht="45" x14ac:dyDescent="0.25">
      <c r="A56" s="6"/>
      <c r="B56" s="7">
        <v>41582</v>
      </c>
      <c r="C56" s="8" t="s">
        <v>72</v>
      </c>
      <c r="D56" s="9"/>
      <c r="E56" s="10">
        <v>-19876</v>
      </c>
      <c r="F56" s="11">
        <v>33163.53</v>
      </c>
    </row>
    <row r="57" spans="1:6" ht="30" x14ac:dyDescent="0.25">
      <c r="A57" s="12"/>
      <c r="B57" s="13">
        <v>41582</v>
      </c>
      <c r="C57" s="14" t="s">
        <v>57</v>
      </c>
      <c r="D57" s="16"/>
      <c r="E57" s="15">
        <v>-6.29</v>
      </c>
      <c r="F57" s="17">
        <v>53039.53</v>
      </c>
    </row>
    <row r="58" spans="1:6" ht="75" x14ac:dyDescent="0.25">
      <c r="A58" s="6"/>
      <c r="B58" s="7">
        <v>41582</v>
      </c>
      <c r="C58" s="8" t="s">
        <v>73</v>
      </c>
      <c r="D58" s="9"/>
      <c r="E58" s="10">
        <v>-49.5</v>
      </c>
      <c r="F58" s="11">
        <v>53045.82</v>
      </c>
    </row>
    <row r="59" spans="1:6" ht="60" x14ac:dyDescent="0.25">
      <c r="A59" s="12"/>
      <c r="B59" s="13">
        <v>41579</v>
      </c>
      <c r="C59" s="14" t="s">
        <v>74</v>
      </c>
      <c r="D59" s="16"/>
      <c r="E59" s="15">
        <v>-1643.61</v>
      </c>
      <c r="F59" s="17">
        <v>53095.32</v>
      </c>
    </row>
    <row r="60" spans="1:6" x14ac:dyDescent="0.25">
      <c r="D60">
        <v>5000</v>
      </c>
    </row>
    <row r="63" spans="1:6" x14ac:dyDescent="0.25">
      <c r="D63">
        <f>SUM(D1:D62)</f>
        <v>50137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 &amp; Dad</dc:creator>
  <cp:lastModifiedBy>Gavin</cp:lastModifiedBy>
  <cp:lastPrinted>2012-05-14T15:29:30Z</cp:lastPrinted>
  <dcterms:created xsi:type="dcterms:W3CDTF">2012-05-14T14:28:54Z</dcterms:created>
  <dcterms:modified xsi:type="dcterms:W3CDTF">2013-11-24T23:43:20Z</dcterms:modified>
</cp:coreProperties>
</file>