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fhgl1RtKQT+6GBOtgjQavr1liWA=="/>
    </ext>
  </extLst>
</workbook>
</file>

<file path=xl/sharedStrings.xml><?xml version="1.0" encoding="utf-8"?>
<sst xmlns="http://schemas.openxmlformats.org/spreadsheetml/2006/main" count="196" uniqueCount="120">
  <si>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</si>
  <si>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</si>
  <si>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</si>
  <si>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</si>
  <si>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</si>
  <si>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</si>
  <si>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</si>
  <si>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</si>
  <si>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</si>
  <si>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</si>
  <si>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</si>
  <si>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DJP Bury Ltd SSAS</t>
  </si>
  <si>
    <t>cash at bank</t>
  </si>
  <si>
    <t>N</t>
  </si>
  <si>
    <t>PSTR</t>
  </si>
  <si>
    <t>00812752RQ</t>
  </si>
  <si>
    <t>Cornerstone Capital - Darren Powell</t>
  </si>
  <si>
    <t>Principle Employer / Admin</t>
  </si>
  <si>
    <t>Cornerstone Capital - Darren McKeever</t>
  </si>
  <si>
    <t>Admin ID:</t>
  </si>
  <si>
    <t>CHP Ventures LTD - Darren McKeever</t>
  </si>
  <si>
    <t>Cornerstone Capital - Eamonn Corrigan</t>
  </si>
  <si>
    <t>CHP Ventures LTD - Eamonn Corrigan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</si>
  <si>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</si>
  <si>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</si>
  <si>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</si>
  <si>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</si>
  <si>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</si>
  <si>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</si>
  <si>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</si>
  <si>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</si>
  <si>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</si>
  <si>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</si>
  <si>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Erne Financial Contributions</t>
  </si>
  <si>
    <t>Cornerstone Capital</t>
  </si>
  <si>
    <t>Shares purchased in Centennial Energy (US Ltd Company) now transferred to a shareholding in Biotech Energy INC as they took over Centennial - investment allocated to Darren Powell's portion fund split</t>
  </si>
  <si>
    <t>Employer Contributions</t>
  </si>
  <si>
    <t>April</t>
  </si>
  <si>
    <t>Loan agreement with INB (Dutch Biomass Company) - investment allocated to Darren McKeever's portion of fund split</t>
  </si>
  <si>
    <t>Member Contributions</t>
  </si>
  <si>
    <t xml:space="preserve">May </t>
  </si>
  <si>
    <t>CHP Ventures LTD</t>
  </si>
  <si>
    <t>Shares in CHP Ventures Ltd transferred to Biotech Energy Systems - investment allocated to Darren McKeever's portion of fund split</t>
  </si>
  <si>
    <t>Third Party Contributions</t>
  </si>
  <si>
    <t>June</t>
  </si>
  <si>
    <t>Loan agreement with Biotech Energy INC (US Company) - investment allocated to Darren McKeever's portion of fund split</t>
  </si>
  <si>
    <t>Relief at Source Payments</t>
  </si>
  <si>
    <t>July</t>
  </si>
  <si>
    <t>Loan agreement with Biotech Energy INC (US Company) - investment allocated to Eamonn Corrigan's portion of fund split</t>
  </si>
  <si>
    <t>Transfers In</t>
  </si>
  <si>
    <t>August</t>
  </si>
  <si>
    <t>Shares in CHP Ventures Ltd transferred to Biotech Energy Systems - investment allocated to Eamonn Corrigan's portion of fund split</t>
  </si>
  <si>
    <t>Capital Sums Borrowed</t>
  </si>
  <si>
    <t>September</t>
  </si>
  <si>
    <t>Loan repayments In (Capital Only)</t>
  </si>
  <si>
    <t>October</t>
  </si>
  <si>
    <t>Total Loans</t>
  </si>
  <si>
    <t>OUT</t>
  </si>
  <si>
    <t>November</t>
  </si>
  <si>
    <t>Total unquoted shares</t>
  </si>
  <si>
    <t>Transfer Out</t>
  </si>
  <si>
    <t>December</t>
  </si>
  <si>
    <t xml:space="preserve"> 2020</t>
  </si>
  <si>
    <t>2019</t>
  </si>
  <si>
    <t>Lump Sum Payments</t>
  </si>
  <si>
    <t>January</t>
  </si>
  <si>
    <t>£72,550.00</t>
  </si>
  <si>
    <t>Lump Sum Death Payments</t>
  </si>
  <si>
    <t>February</t>
  </si>
  <si>
    <t>£62,400.00</t>
  </si>
  <si>
    <t>Annuity Purchase</t>
  </si>
  <si>
    <t>March</t>
  </si>
  <si>
    <t>£50,000.00</t>
  </si>
  <si>
    <t>Repayment of borrowing</t>
  </si>
  <si>
    <t>£9,240.00</t>
  </si>
  <si>
    <t>Other?</t>
  </si>
  <si>
    <t>£46,200.00</t>
  </si>
  <si>
    <t>Aggregate of payments</t>
  </si>
  <si>
    <t>£68,000.00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</si>
  <si>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</si>
  <si>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</si>
  <si>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</si>
  <si>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</si>
  <si>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</si>
  <si>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</si>
  <si>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</si>
  <si>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</si>
  <si>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</si>
  <si>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</si>
  <si>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</si>
  <si>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</si>
  <si>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</si>
  <si>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</si>
  <si>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</si>
  <si>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</si>
  <si>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</si>
  <si>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</si>
  <si>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000074DJPBURYPENSION</t>
  </si>
  <si>
    <t>VIR11223320012223</t>
  </si>
  <si>
    <t>GBP</t>
  </si>
  <si>
    <t>DPG</t>
  </si>
  <si>
    <t>000280399A</t>
  </si>
  <si>
    <t>ERNE FINANCIAL SER DJP BURYD M</t>
  </si>
  <si>
    <t>000285125A</t>
  </si>
  <si>
    <t>000288488A</t>
  </si>
  <si>
    <t>000292444A</t>
  </si>
  <si>
    <t>000296180A</t>
  </si>
  <si>
    <t>D McKeever Contribution</t>
  </si>
  <si>
    <t>000299915A</t>
  </si>
  <si>
    <t>000305552A</t>
  </si>
  <si>
    <t>000313814A</t>
  </si>
  <si>
    <t>ERNE FINANCIAL</t>
  </si>
  <si>
    <t>000317964A</t>
  </si>
  <si>
    <t>000321827A</t>
  </si>
  <si>
    <t>000326227A</t>
  </si>
  <si>
    <t>23/03/2020</t>
  </si>
  <si>
    <t>WDG</t>
  </si>
  <si>
    <t>000328904A</t>
  </si>
  <si>
    <t>Inv. 7814</t>
  </si>
  <si>
    <t>000330275A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</si>
</sst>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[$£-809]#,##0.00"/>
    <numFmt numFmtId="169" formatCode="_-[$£-809]* #,##0.00_-;\-[$£-809]* #,##0.00_-;_-[$£-809]* &quot;-&quot;??_-;_-@"/>
    <numFmt numFmtId="170" formatCode="&quot;£&quot;#,##0;[Red]\-&quot;£&quot;#,##0"/>
    <numFmt numFmtId="171" formatCode="mm/dd/yyyy"/>
  </numFmts>
  <fonts count="8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Calibri"/>
    </font>
    <font>
      <sz val="11.0"/>
      <color theme="1"/>
      <name val="Calibri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4" fillId="0" fontId="0" numFmtId="165" xfId="0" applyAlignment="1" applyBorder="1" applyFont="1" applyNumberFormat="1">
      <alignment horizontal="center"/>
    </xf>
    <xf borderId="4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6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/>
    </xf>
    <xf borderId="6" fillId="0" fontId="0" numFmtId="0" xfId="0" applyAlignment="1" applyBorder="1" applyFont="1">
      <alignment horizontal="left" shrinkToFit="0" vertical="bottom" wrapText="0"/>
    </xf>
    <xf borderId="5" fillId="0" fontId="0" numFmtId="165" xfId="0" applyAlignment="1" applyBorder="1" applyFont="1" applyNumberFormat="1">
      <alignment horizontal="center" vertical="bottom"/>
    </xf>
    <xf borderId="5" fillId="0" fontId="0" numFmtId="164" xfId="0" applyAlignment="1" applyBorder="1" applyFont="1" applyNumberFormat="1">
      <alignment horizontal="center" vertical="bottom"/>
    </xf>
    <xf borderId="4" fillId="0" fontId="0" numFmtId="167" xfId="0" applyAlignment="1" applyBorder="1" applyFont="1" applyNumberFormat="1">
      <alignment horizontal="center"/>
    </xf>
    <xf borderId="5" fillId="0" fontId="0" numFmtId="0" xfId="0" applyAlignment="1" applyBorder="1" applyFont="1">
      <alignment horizontal="left" vertical="bottom"/>
    </xf>
    <xf borderId="0" fillId="0" fontId="3" numFmtId="0" xfId="0" applyAlignment="1" applyFont="1">
      <alignment horizontal="center"/>
    </xf>
    <xf borderId="4" fillId="0" fontId="0" numFmtId="164" xfId="0" applyAlignment="1" applyBorder="1" applyFont="1" applyNumberFormat="1">
      <alignment horizontal="left"/>
    </xf>
    <xf borderId="7" fillId="0" fontId="0" numFmtId="167" xfId="0" applyAlignment="1" applyBorder="1" applyFont="1" applyNumberFormat="1">
      <alignment horizontal="center"/>
    </xf>
    <xf borderId="8" fillId="0" fontId="3" numFmtId="0" xfId="0" applyAlignment="1" applyBorder="1" applyFont="1">
      <alignment horizontal="center" shrinkToFit="0" wrapText="1"/>
    </xf>
    <xf borderId="9" fillId="0" fontId="3" numFmtId="165" xfId="0" applyAlignment="1" applyBorder="1" applyFont="1" applyNumberFormat="1">
      <alignment horizontal="center"/>
    </xf>
    <xf borderId="6" fillId="0" fontId="3" numFmtId="165" xfId="0" applyAlignment="1" applyBorder="1" applyFont="1" applyNumberFormat="1">
      <alignment horizontal="center"/>
    </xf>
    <xf borderId="0" fillId="0" fontId="3" numFmtId="168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4" numFmtId="165" xfId="0" applyAlignment="1" applyBorder="1" applyFont="1" applyNumberFormat="1">
      <alignment horizontal="center"/>
    </xf>
    <xf borderId="13" fillId="0" fontId="4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vertical="bottom" wrapText="1"/>
    </xf>
    <xf borderId="0" fillId="0" fontId="0" numFmtId="167" xfId="0" applyAlignment="1" applyFont="1" applyNumberFormat="1">
      <alignment shrinkToFit="0" vertical="bottom" wrapText="0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5" numFmtId="0" xfId="0" applyFont="1"/>
    <xf borderId="0" fillId="0" fontId="0" numFmtId="169" xfId="0" applyFont="1" applyNumberFormat="1"/>
    <xf borderId="0" fillId="0" fontId="3" numFmtId="169" xfId="0" applyAlignment="1" applyFont="1" applyNumberFormat="1">
      <alignment horizontal="center" vertical="bottom"/>
    </xf>
    <xf borderId="0" fillId="0" fontId="5" numFmtId="0" xfId="0" applyFont="1"/>
    <xf borderId="0" fillId="0" fontId="0" numFmtId="49" xfId="0" applyFont="1" applyNumberFormat="1"/>
    <xf borderId="4" fillId="0" fontId="6" numFmtId="169" xfId="0" applyAlignment="1" applyBorder="1" applyFont="1" applyNumberFormat="1">
      <alignment shrinkToFit="0" vertical="bottom" wrapText="0"/>
    </xf>
    <xf borderId="0" fillId="0" fontId="6" numFmtId="169" xfId="0" applyAlignment="1" applyFont="1" applyNumberFormat="1">
      <alignment vertical="bottom"/>
    </xf>
    <xf borderId="0" fillId="0" fontId="6" numFmtId="170" xfId="0" applyAlignment="1" applyFont="1" applyNumberFormat="1">
      <alignment horizontal="right" vertical="bottom"/>
    </xf>
    <xf borderId="15" fillId="0" fontId="0" numFmtId="165" xfId="0" applyAlignment="1" applyBorder="1" applyFont="1" applyNumberFormat="1">
      <alignment horizontal="center"/>
    </xf>
    <xf borderId="0" fillId="0" fontId="3" numFmtId="169" xfId="0" applyFont="1" applyNumberFormat="1"/>
    <xf borderId="4" fillId="0" fontId="6" numFmtId="0" xfId="0" applyAlignment="1" applyBorder="1" applyFont="1">
      <alignment shrinkToFit="0" vertical="bottom" wrapText="0"/>
    </xf>
    <xf borderId="0" fillId="0" fontId="6" numFmtId="0" xfId="0" applyAlignment="1" applyFont="1">
      <alignment vertical="bottom"/>
    </xf>
    <xf borderId="16" fillId="0" fontId="0" numFmtId="165" xfId="0" applyAlignment="1" applyBorder="1" applyFont="1" applyNumberFormat="1">
      <alignment horizontal="center"/>
    </xf>
    <xf borderId="0" fillId="0" fontId="5" numFmtId="168" xfId="0" applyFont="1" applyNumberFormat="1"/>
    <xf borderId="0" fillId="0" fontId="7" numFmtId="0" xfId="0" applyFont="1"/>
    <xf borderId="0" fillId="0" fontId="7" numFmtId="168" xfId="0" applyFont="1" applyNumberFormat="1"/>
    <xf borderId="0" fillId="0" fontId="0" numFmtId="0" xfId="0" applyAlignment="1" applyFont="1">
      <alignment readingOrder="0" shrinkToFit="0" vertical="bottom" wrapText="0"/>
    </xf>
    <xf borderId="0" fillId="0" fontId="0" numFmtId="171" xfId="0" applyAlignment="1" applyFont="1" applyNumberFormat="1">
      <alignment horizontal="right" readingOrder="0" shrinkToFit="0" vertical="bottom" wrapText="0"/>
    </xf>
    <xf borderId="0" fillId="0" fontId="0" numFmtId="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31.43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7.29"/>
  </cols>
  <sheetData>
    <row r="1">
      <c r="A1" s="1" t="s">
        <v>0</v>
      </c>
      <c r="B1" s="2">
        <v>43926.0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 t="s">
        <v>13</v>
      </c>
      <c r="E2" s="9">
        <v>536.87</v>
      </c>
      <c r="F2" s="9">
        <v>1136.87</v>
      </c>
      <c r="G2" s="10"/>
      <c r="H2" s="11"/>
      <c r="I2" s="12"/>
      <c r="J2" s="13"/>
      <c r="K2" s="14"/>
    </row>
    <row r="3">
      <c r="A3" s="6" t="s">
        <v>14</v>
      </c>
      <c r="B3" s="7" t="s">
        <v>15</v>
      </c>
      <c r="C3" s="15" t="s">
        <v>16</v>
      </c>
      <c r="D3" s="9" t="s">
        <v>13</v>
      </c>
      <c r="E3" s="9">
        <v>77470.0</v>
      </c>
      <c r="F3" s="9">
        <v>72550.0</v>
      </c>
      <c r="G3" s="16">
        <v>61500.0</v>
      </c>
      <c r="H3" s="17">
        <v>42160.0</v>
      </c>
      <c r="I3" s="18"/>
      <c r="J3" s="14"/>
      <c r="K3" s="14"/>
    </row>
    <row r="4">
      <c r="A4" s="6" t="s">
        <v>17</v>
      </c>
      <c r="B4" s="7"/>
      <c r="C4" s="19" t="s">
        <v>18</v>
      </c>
      <c r="D4" s="9" t="s">
        <v>13</v>
      </c>
      <c r="E4" s="9">
        <v>62200.0</v>
      </c>
      <c r="F4" s="9">
        <v>62400.0</v>
      </c>
      <c r="G4" s="16">
        <v>40000.0</v>
      </c>
      <c r="H4" s="17">
        <v>42445.0</v>
      </c>
      <c r="I4" s="18"/>
      <c r="J4" s="14"/>
      <c r="K4" s="14"/>
    </row>
    <row r="5">
      <c r="A5" s="6" t="s">
        <v>19</v>
      </c>
      <c r="B5" s="7"/>
      <c r="C5" s="19" t="s">
        <v>20</v>
      </c>
      <c r="D5" s="9" t="s">
        <v>13</v>
      </c>
      <c r="E5" s="9">
        <v>50000.0</v>
      </c>
      <c r="F5" s="9">
        <v>50000.0</v>
      </c>
      <c r="G5" s="16">
        <v>50000.0</v>
      </c>
      <c r="H5" s="17">
        <v>42445.0</v>
      </c>
      <c r="I5" s="18"/>
      <c r="J5" s="14"/>
      <c r="K5" s="14"/>
    </row>
    <row r="6">
      <c r="A6" s="6"/>
      <c r="B6" s="7"/>
      <c r="C6" s="19" t="s">
        <v>18</v>
      </c>
      <c r="D6" s="9" t="s">
        <v>13</v>
      </c>
      <c r="E6" s="9">
        <v>10080.0</v>
      </c>
      <c r="F6" s="9">
        <v>9240.0</v>
      </c>
      <c r="G6" s="16">
        <v>7000.0</v>
      </c>
      <c r="H6" s="17">
        <v>42488.0</v>
      </c>
      <c r="I6" s="18"/>
      <c r="J6" s="14"/>
      <c r="K6" s="14"/>
    </row>
    <row r="7">
      <c r="A7" s="6"/>
      <c r="B7" s="20"/>
      <c r="C7" s="19" t="s">
        <v>21</v>
      </c>
      <c r="D7" s="9" t="s">
        <v>13</v>
      </c>
      <c r="E7" s="9">
        <v>50400.0</v>
      </c>
      <c r="F7" s="9">
        <v>46200.0</v>
      </c>
      <c r="G7" s="16">
        <v>35000.0</v>
      </c>
      <c r="H7" s="17">
        <v>42606.0</v>
      </c>
      <c r="I7" s="18"/>
      <c r="J7" s="18"/>
      <c r="K7" s="14"/>
    </row>
    <row r="8">
      <c r="A8" s="6"/>
      <c r="B8" s="7"/>
      <c r="C8" s="19" t="s">
        <v>22</v>
      </c>
      <c r="D8" s="9" t="s">
        <v>13</v>
      </c>
      <c r="E8" s="9">
        <v>68000.0</v>
      </c>
      <c r="F8" s="9">
        <v>68000.0</v>
      </c>
      <c r="G8" s="16">
        <v>68000.0</v>
      </c>
      <c r="H8" s="17">
        <v>42803.0</v>
      </c>
      <c r="I8" s="18"/>
      <c r="J8" s="18"/>
      <c r="K8" s="14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23</v>
      </c>
      <c r="B10" s="7"/>
      <c r="C10" s="23" t="s">
        <v>24</v>
      </c>
      <c r="D10" s="24"/>
      <c r="E10" s="25"/>
      <c r="F10" s="25">
        <v>0.0</v>
      </c>
      <c r="G10" s="25">
        <v>0.0</v>
      </c>
      <c r="H10" s="25"/>
      <c r="I10" s="25" t="str">
        <f t="shared" ref="I10:I11" si="2">I7</f>
        <v/>
      </c>
      <c r="J10" s="25"/>
      <c r="K10" s="25" t="str">
        <f t="shared" ref="K10:K11" si="3">K7</f>
        <v/>
      </c>
    </row>
    <row r="11">
      <c r="A11" s="6" t="s">
        <v>23</v>
      </c>
      <c r="B11" s="26"/>
      <c r="C11" s="27" t="s">
        <v>25</v>
      </c>
      <c r="D11" s="28"/>
      <c r="E11" s="29">
        <f t="shared" ref="E11:F11" si="1">SUM(E3:E8)</f>
        <v>318150</v>
      </c>
      <c r="F11" s="29">
        <f t="shared" si="1"/>
        <v>308390</v>
      </c>
      <c r="G11" s="29">
        <v>0.0</v>
      </c>
      <c r="H11" s="29"/>
      <c r="I11" s="29" t="str">
        <f t="shared" si="2"/>
        <v/>
      </c>
      <c r="J11" s="29"/>
      <c r="K11" s="29" t="str">
        <f t="shared" si="3"/>
        <v/>
      </c>
    </row>
    <row r="12">
      <c r="A12" s="6" t="s">
        <v>26</v>
      </c>
      <c r="B12" s="26"/>
      <c r="C12" s="30" t="s">
        <v>27</v>
      </c>
      <c r="D12" s="31" t="str">
        <f t="shared" ref="D12:G12" si="4">D2</f>
        <v>N</v>
      </c>
      <c r="E12" s="31">
        <f t="shared" si="4"/>
        <v>536.87</v>
      </c>
      <c r="F12" s="32">
        <f t="shared" si="4"/>
        <v>1136.87</v>
      </c>
      <c r="G12" s="32" t="str">
        <f t="shared" si="4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28</v>
      </c>
      <c r="B13" s="7"/>
      <c r="C13" s="33" t="s">
        <v>29</v>
      </c>
      <c r="D13" s="34">
        <f t="shared" ref="D13:G13" si="5">SUM(D10:D12)</f>
        <v>0</v>
      </c>
      <c r="E13" s="34">
        <f t="shared" si="5"/>
        <v>318686.87</v>
      </c>
      <c r="F13" s="34">
        <f t="shared" si="5"/>
        <v>309526.87</v>
      </c>
      <c r="G13" s="34">
        <f t="shared" si="5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30</v>
      </c>
      <c r="B14" s="35"/>
      <c r="J14" s="36"/>
    </row>
    <row r="15">
      <c r="A15" s="6" t="s">
        <v>31</v>
      </c>
      <c r="B15" s="37"/>
      <c r="C15" s="38"/>
      <c r="D15" s="39" t="s">
        <v>32</v>
      </c>
      <c r="E15" s="39" t="s">
        <v>33</v>
      </c>
      <c r="F15" s="40" t="s">
        <v>34</v>
      </c>
      <c r="G15" s="41" t="s">
        <v>35</v>
      </c>
      <c r="H15" s="42"/>
      <c r="I15" s="42"/>
      <c r="J15" s="36"/>
    </row>
    <row r="16">
      <c r="A16" s="43" t="s">
        <v>36</v>
      </c>
      <c r="B16" s="37">
        <f>E29</f>
        <v>720</v>
      </c>
      <c r="C16" s="44" t="s">
        <v>37</v>
      </c>
      <c r="D16" s="45"/>
      <c r="E16" s="45"/>
      <c r="F16" s="46" t="s">
        <v>34</v>
      </c>
      <c r="G16" s="41" t="s">
        <v>38</v>
      </c>
      <c r="H16" s="45"/>
      <c r="I16" s="45"/>
      <c r="J16" s="36"/>
    </row>
    <row r="17">
      <c r="A17" s="43" t="s">
        <v>39</v>
      </c>
      <c r="B17" s="37">
        <v>0.0</v>
      </c>
      <c r="C17" s="47" t="s">
        <v>40</v>
      </c>
      <c r="D17" s="45"/>
      <c r="E17" s="45">
        <v>60.0</v>
      </c>
      <c r="F17" s="46" t="s">
        <v>41</v>
      </c>
      <c r="G17" s="41" t="s">
        <v>42</v>
      </c>
      <c r="H17" s="45"/>
      <c r="I17" s="45"/>
    </row>
    <row r="18">
      <c r="A18" s="43" t="s">
        <v>43</v>
      </c>
      <c r="B18" s="37">
        <v>0.0</v>
      </c>
      <c r="C18" s="47" t="s">
        <v>44</v>
      </c>
      <c r="D18" s="45"/>
      <c r="E18" s="45">
        <v>60.0</v>
      </c>
      <c r="F18" s="46" t="s">
        <v>34</v>
      </c>
      <c r="G18" s="41" t="s">
        <v>45</v>
      </c>
      <c r="H18" s="45"/>
      <c r="I18" s="45"/>
    </row>
    <row r="19">
      <c r="A19" s="43" t="s">
        <v>46</v>
      </c>
      <c r="B19" s="37">
        <v>0.0</v>
      </c>
      <c r="C19" s="47" t="s">
        <v>47</v>
      </c>
      <c r="E19" s="45">
        <v>60.0</v>
      </c>
      <c r="F19" s="46" t="s">
        <v>34</v>
      </c>
      <c r="G19" s="41" t="s">
        <v>48</v>
      </c>
      <c r="H19" s="45"/>
      <c r="I19" s="45"/>
    </row>
    <row r="20">
      <c r="A20" s="43" t="s">
        <v>49</v>
      </c>
      <c r="B20" s="37">
        <v>0.0</v>
      </c>
      <c r="C20" s="47" t="s">
        <v>50</v>
      </c>
      <c r="D20" s="45"/>
      <c r="E20" s="45">
        <v>60.0</v>
      </c>
      <c r="F20" s="46" t="s">
        <v>41</v>
      </c>
      <c r="G20" s="41" t="s">
        <v>51</v>
      </c>
      <c r="H20" s="45"/>
      <c r="I20" s="45"/>
    </row>
    <row r="21" ht="15.75" customHeight="1">
      <c r="A21" s="43" t="s">
        <v>52</v>
      </c>
      <c r="B21" s="37">
        <v>0.0</v>
      </c>
      <c r="C21" s="47" t="s">
        <v>53</v>
      </c>
      <c r="D21" s="45"/>
      <c r="E21" s="45">
        <v>60.0</v>
      </c>
      <c r="F21" s="45"/>
      <c r="G21" s="45"/>
      <c r="H21" s="45"/>
      <c r="I21" s="45"/>
    </row>
    <row r="22" ht="15.75" customHeight="1">
      <c r="A22" s="43" t="s">
        <v>54</v>
      </c>
      <c r="B22" s="37">
        <v>0.0</v>
      </c>
      <c r="C22" s="47" t="s">
        <v>55</v>
      </c>
      <c r="D22" s="45"/>
      <c r="E22" s="45">
        <v>60.0</v>
      </c>
      <c r="F22" s="45" t="s">
        <v>56</v>
      </c>
      <c r="G22" s="45">
        <f>E4+E6+E7</f>
        <v>122680</v>
      </c>
      <c r="H22" s="45"/>
      <c r="I22" s="45"/>
    </row>
    <row r="23" ht="15.75" customHeight="1">
      <c r="A23" s="6" t="s">
        <v>57</v>
      </c>
      <c r="B23" s="37"/>
      <c r="C23" s="47" t="s">
        <v>58</v>
      </c>
      <c r="D23" s="45"/>
      <c r="E23" s="45">
        <v>60.0</v>
      </c>
      <c r="F23" s="45" t="s">
        <v>59</v>
      </c>
      <c r="G23" s="45">
        <f>E3+E5+E8</f>
        <v>195470</v>
      </c>
      <c r="H23" s="45"/>
      <c r="I23" s="45"/>
    </row>
    <row r="24" ht="15.75" customHeight="1">
      <c r="A24" s="43" t="s">
        <v>60</v>
      </c>
      <c r="B24" s="37">
        <v>0.0</v>
      </c>
      <c r="C24" s="47" t="s">
        <v>61</v>
      </c>
      <c r="D24" s="45"/>
      <c r="E24" s="45">
        <v>60.0</v>
      </c>
      <c r="F24" s="45"/>
      <c r="G24" s="45"/>
      <c r="H24" s="48" t="s">
        <v>62</v>
      </c>
      <c r="I24" s="48" t="s">
        <v>63</v>
      </c>
    </row>
    <row r="25" ht="15.75" customHeight="1">
      <c r="A25" s="43" t="s">
        <v>64</v>
      </c>
      <c r="B25" s="37">
        <v>0.0</v>
      </c>
      <c r="C25" s="47" t="s">
        <v>65</v>
      </c>
      <c r="D25" s="45"/>
      <c r="E25" s="45">
        <v>60.0</v>
      </c>
      <c r="F25" s="49" t="s">
        <v>16</v>
      </c>
      <c r="G25" s="50"/>
      <c r="H25" s="51">
        <v>77470.0</v>
      </c>
      <c r="I25" s="50" t="s">
        <v>66</v>
      </c>
    </row>
    <row r="26" ht="15.75" customHeight="1">
      <c r="A26" s="43" t="s">
        <v>67</v>
      </c>
      <c r="B26" s="37">
        <v>0.0</v>
      </c>
      <c r="C26" s="47" t="s">
        <v>68</v>
      </c>
      <c r="D26" s="45"/>
      <c r="E26" s="45">
        <v>60.0</v>
      </c>
      <c r="F26" s="49" t="s">
        <v>18</v>
      </c>
      <c r="G26" s="50"/>
      <c r="H26" s="51">
        <v>67200.0</v>
      </c>
      <c r="I26" s="50" t="s">
        <v>69</v>
      </c>
    </row>
    <row r="27" ht="15.75" customHeight="1">
      <c r="A27" s="43" t="s">
        <v>70</v>
      </c>
      <c r="B27" s="37">
        <v>0.0</v>
      </c>
      <c r="C27" s="47" t="s">
        <v>71</v>
      </c>
      <c r="D27" s="45">
        <v>1320.0</v>
      </c>
      <c r="E27" s="45">
        <v>60.0</v>
      </c>
      <c r="F27" s="49" t="s">
        <v>20</v>
      </c>
      <c r="G27" s="50"/>
      <c r="H27" s="51">
        <v>50000.0</v>
      </c>
      <c r="I27" s="50" t="s">
        <v>72</v>
      </c>
    </row>
    <row r="28" ht="15.75" customHeight="1">
      <c r="A28" s="43" t="s">
        <v>73</v>
      </c>
      <c r="B28" s="37">
        <v>0.0</v>
      </c>
      <c r="C28" s="47" t="s">
        <v>37</v>
      </c>
      <c r="D28" s="45"/>
      <c r="E28" s="45">
        <v>60.0</v>
      </c>
      <c r="F28" s="49" t="s">
        <v>18</v>
      </c>
      <c r="G28" s="50"/>
      <c r="H28" s="51">
        <v>10080.0</v>
      </c>
      <c r="I28" s="50" t="s">
        <v>74</v>
      </c>
    </row>
    <row r="29" ht="15.75" customHeight="1">
      <c r="A29" s="43" t="s">
        <v>75</v>
      </c>
      <c r="B29" s="52">
        <f>D29+G29</f>
        <v>1320</v>
      </c>
      <c r="D29" s="53">
        <f t="shared" ref="D29:E29" si="6">SUM(D16:D28)</f>
        <v>1320</v>
      </c>
      <c r="E29" s="53">
        <f t="shared" si="6"/>
        <v>720</v>
      </c>
      <c r="F29" s="49" t="s">
        <v>21</v>
      </c>
      <c r="G29" s="50"/>
      <c r="H29" s="51">
        <v>50400.0</v>
      </c>
      <c r="I29" s="50" t="s">
        <v>76</v>
      </c>
    </row>
    <row r="30" ht="15.75" customHeight="1">
      <c r="A30" s="44" t="s">
        <v>77</v>
      </c>
      <c r="B30" s="37">
        <f>SUM(B16:B29)</f>
        <v>2040</v>
      </c>
      <c r="F30" s="54" t="s">
        <v>22</v>
      </c>
      <c r="G30" s="55"/>
      <c r="H30" s="51">
        <v>68000.0</v>
      </c>
      <c r="I30" s="55" t="s">
        <v>78</v>
      </c>
    </row>
    <row r="31" ht="15.75" customHeight="1">
      <c r="A31" s="47" t="s">
        <v>79</v>
      </c>
      <c r="B31" s="56">
        <f>E13</f>
        <v>318686.87</v>
      </c>
    </row>
    <row r="32" ht="15.75" customHeight="1"/>
    <row r="33" ht="15.75" customHeight="1"/>
    <row r="34" ht="15.75" customHeight="1"/>
    <row r="35" ht="15.75" customHeight="1">
      <c r="B35" s="57"/>
    </row>
    <row r="36" ht="15.75" customHeight="1">
      <c r="B36" s="57"/>
    </row>
    <row r="37" ht="15.75" customHeight="1">
      <c r="B37" s="57"/>
    </row>
    <row r="38" ht="15.75" customHeight="1"/>
    <row r="39" ht="15.75" customHeight="1">
      <c r="B39" s="57"/>
    </row>
    <row r="40" ht="15.75" customHeight="1">
      <c r="A40" s="58"/>
      <c r="B40" s="5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60" t="s">
        <v>80</v>
      </c>
      <c r="B1" s="60" t="s">
        <v>81</v>
      </c>
      <c r="C1" s="60" t="s">
        <v>82</v>
      </c>
      <c r="D1" s="60" t="s">
        <v>83</v>
      </c>
      <c r="E1" s="60" t="s">
        <v>84</v>
      </c>
      <c r="F1" s="60" t="s">
        <v>85</v>
      </c>
      <c r="G1" s="60" t="s">
        <v>86</v>
      </c>
      <c r="H1" s="60" t="s">
        <v>87</v>
      </c>
      <c r="I1" s="60" t="s">
        <v>88</v>
      </c>
      <c r="J1" s="60" t="s">
        <v>89</v>
      </c>
      <c r="K1" s="60" t="s">
        <v>90</v>
      </c>
      <c r="L1" s="60" t="s">
        <v>91</v>
      </c>
      <c r="M1" s="60" t="s">
        <v>92</v>
      </c>
      <c r="N1" s="60" t="s">
        <v>93</v>
      </c>
      <c r="O1" s="60" t="s">
        <v>94</v>
      </c>
      <c r="P1" s="60" t="s">
        <v>95</v>
      </c>
      <c r="Q1" s="60" t="s">
        <v>96</v>
      </c>
    </row>
    <row r="2">
      <c r="A2" s="61">
        <v>43620.0</v>
      </c>
      <c r="B2" s="61">
        <v>43955.0</v>
      </c>
      <c r="C2" s="60" t="s">
        <v>97</v>
      </c>
      <c r="D2" s="60" t="s">
        <v>98</v>
      </c>
      <c r="E2" s="60" t="s">
        <v>99</v>
      </c>
      <c r="F2" s="62">
        <v>1136.87</v>
      </c>
      <c r="G2" s="61">
        <v>43470.0</v>
      </c>
      <c r="H2" s="61">
        <v>43470.0</v>
      </c>
      <c r="I2" s="60" t="s">
        <v>100</v>
      </c>
      <c r="J2" s="60" t="s">
        <v>101</v>
      </c>
      <c r="K2" s="60" t="s">
        <v>102</v>
      </c>
      <c r="L2" s="63">
        <v>60.0</v>
      </c>
      <c r="M2" s="62">
        <v>1196.87</v>
      </c>
      <c r="N2" s="64"/>
      <c r="O2" s="65" t="b">
        <v>1</v>
      </c>
      <c r="P2" s="63">
        <v>536.87</v>
      </c>
      <c r="Q2" s="64"/>
      <c r="R2" s="64"/>
    </row>
    <row r="3">
      <c r="A3" s="61">
        <v>43620.0</v>
      </c>
      <c r="B3" s="61">
        <v>43955.0</v>
      </c>
      <c r="C3" s="60" t="s">
        <v>97</v>
      </c>
      <c r="D3" s="60" t="s">
        <v>98</v>
      </c>
      <c r="E3" s="60" t="s">
        <v>99</v>
      </c>
      <c r="F3" s="62">
        <v>1136.87</v>
      </c>
      <c r="G3" s="61">
        <v>43652.0</v>
      </c>
      <c r="H3" s="61">
        <v>43530.0</v>
      </c>
      <c r="I3" s="60" t="s">
        <v>100</v>
      </c>
      <c r="J3" s="60" t="s">
        <v>103</v>
      </c>
      <c r="K3" s="60" t="s">
        <v>102</v>
      </c>
      <c r="L3" s="63">
        <v>60.0</v>
      </c>
      <c r="M3" s="62">
        <v>1256.87</v>
      </c>
      <c r="N3" s="64"/>
      <c r="O3" s="65" t="b">
        <v>1</v>
      </c>
      <c r="P3" s="63">
        <v>536.87</v>
      </c>
      <c r="Q3" s="64"/>
      <c r="R3" s="64"/>
    </row>
    <row r="4">
      <c r="A4" s="61">
        <v>43620.0</v>
      </c>
      <c r="B4" s="61">
        <v>43955.0</v>
      </c>
      <c r="C4" s="60" t="s">
        <v>97</v>
      </c>
      <c r="D4" s="60" t="s">
        <v>98</v>
      </c>
      <c r="E4" s="60" t="s">
        <v>99</v>
      </c>
      <c r="F4" s="62">
        <v>1136.87</v>
      </c>
      <c r="G4" s="61">
        <v>43472.0</v>
      </c>
      <c r="H4" s="61">
        <v>43472.0</v>
      </c>
      <c r="I4" s="60" t="s">
        <v>100</v>
      </c>
      <c r="J4" s="60" t="s">
        <v>104</v>
      </c>
      <c r="K4" s="60" t="s">
        <v>102</v>
      </c>
      <c r="L4" s="63">
        <v>60.0</v>
      </c>
      <c r="M4" s="62">
        <v>1316.87</v>
      </c>
      <c r="N4" s="64"/>
      <c r="O4" s="65" t="b">
        <v>1</v>
      </c>
      <c r="P4" s="63">
        <v>536.87</v>
      </c>
      <c r="Q4" s="64"/>
      <c r="R4" s="64"/>
    </row>
    <row r="5">
      <c r="A5" s="61">
        <v>43620.0</v>
      </c>
      <c r="B5" s="61">
        <v>43955.0</v>
      </c>
      <c r="C5" s="60" t="s">
        <v>97</v>
      </c>
      <c r="D5" s="60" t="s">
        <v>98</v>
      </c>
      <c r="E5" s="60" t="s">
        <v>99</v>
      </c>
      <c r="F5" s="62">
        <v>1136.87</v>
      </c>
      <c r="G5" s="61">
        <v>43473.0</v>
      </c>
      <c r="H5" s="61">
        <v>43473.0</v>
      </c>
      <c r="I5" s="60" t="s">
        <v>100</v>
      </c>
      <c r="J5" s="60" t="s">
        <v>105</v>
      </c>
      <c r="K5" s="60" t="s">
        <v>102</v>
      </c>
      <c r="L5" s="63">
        <v>60.0</v>
      </c>
      <c r="M5" s="62">
        <v>1376.87</v>
      </c>
      <c r="N5" s="64"/>
      <c r="O5" s="65" t="b">
        <v>1</v>
      </c>
      <c r="P5" s="63">
        <v>536.87</v>
      </c>
      <c r="Q5" s="64"/>
      <c r="R5" s="64"/>
    </row>
    <row r="6">
      <c r="A6" s="61">
        <v>43620.0</v>
      </c>
      <c r="B6" s="61">
        <v>43955.0</v>
      </c>
      <c r="C6" s="60" t="s">
        <v>97</v>
      </c>
      <c r="D6" s="60" t="s">
        <v>98</v>
      </c>
      <c r="E6" s="60" t="s">
        <v>99</v>
      </c>
      <c r="F6" s="62">
        <v>1136.87</v>
      </c>
      <c r="G6" s="61">
        <v>43505.0</v>
      </c>
      <c r="H6" s="61">
        <v>43505.0</v>
      </c>
      <c r="I6" s="60" t="s">
        <v>100</v>
      </c>
      <c r="J6" s="60" t="s">
        <v>106</v>
      </c>
      <c r="K6" s="60" t="s">
        <v>107</v>
      </c>
      <c r="L6" s="63">
        <v>60.0</v>
      </c>
      <c r="M6" s="62">
        <v>1436.87</v>
      </c>
      <c r="N6" s="64"/>
      <c r="O6" s="65" t="b">
        <v>1</v>
      </c>
      <c r="P6" s="63">
        <v>536.87</v>
      </c>
      <c r="Q6" s="64"/>
      <c r="R6" s="64"/>
    </row>
    <row r="7">
      <c r="A7" s="61">
        <v>43620.0</v>
      </c>
      <c r="B7" s="61">
        <v>43955.0</v>
      </c>
      <c r="C7" s="60" t="s">
        <v>97</v>
      </c>
      <c r="D7" s="60" t="s">
        <v>98</v>
      </c>
      <c r="E7" s="60" t="s">
        <v>99</v>
      </c>
      <c r="F7" s="62">
        <v>1136.87</v>
      </c>
      <c r="G7" s="61">
        <v>43475.0</v>
      </c>
      <c r="H7" s="61">
        <v>43475.0</v>
      </c>
      <c r="I7" s="60" t="s">
        <v>100</v>
      </c>
      <c r="J7" s="60" t="s">
        <v>108</v>
      </c>
      <c r="K7" s="60" t="s">
        <v>102</v>
      </c>
      <c r="L7" s="63">
        <v>60.0</v>
      </c>
      <c r="M7" s="62">
        <v>1496.87</v>
      </c>
      <c r="N7" s="64"/>
      <c r="O7" s="65" t="b">
        <v>1</v>
      </c>
      <c r="P7" s="63">
        <v>536.87</v>
      </c>
      <c r="Q7" s="64"/>
      <c r="R7" s="64"/>
    </row>
    <row r="8">
      <c r="A8" s="61">
        <v>43620.0</v>
      </c>
      <c r="B8" s="61">
        <v>43955.0</v>
      </c>
      <c r="C8" s="60" t="s">
        <v>97</v>
      </c>
      <c r="D8" s="60" t="s">
        <v>98</v>
      </c>
      <c r="E8" s="60" t="s">
        <v>99</v>
      </c>
      <c r="F8" s="62">
        <v>1136.87</v>
      </c>
      <c r="G8" s="61">
        <v>43476.0</v>
      </c>
      <c r="H8" s="61">
        <v>43476.0</v>
      </c>
      <c r="I8" s="60" t="s">
        <v>100</v>
      </c>
      <c r="J8" s="60" t="s">
        <v>109</v>
      </c>
      <c r="K8" s="60" t="s">
        <v>102</v>
      </c>
      <c r="L8" s="63">
        <v>60.0</v>
      </c>
      <c r="M8" s="62">
        <v>1556.87</v>
      </c>
      <c r="N8" s="64"/>
      <c r="O8" s="65" t="b">
        <v>1</v>
      </c>
      <c r="P8" s="63">
        <v>536.87</v>
      </c>
      <c r="Q8" s="64"/>
      <c r="R8" s="64"/>
    </row>
    <row r="9">
      <c r="A9" s="61">
        <v>43620.0</v>
      </c>
      <c r="B9" s="61">
        <v>43955.0</v>
      </c>
      <c r="C9" s="60" t="s">
        <v>97</v>
      </c>
      <c r="D9" s="60" t="s">
        <v>98</v>
      </c>
      <c r="E9" s="60" t="s">
        <v>99</v>
      </c>
      <c r="F9" s="62">
        <v>1136.87</v>
      </c>
      <c r="G9" s="61">
        <v>43508.0</v>
      </c>
      <c r="H9" s="61">
        <v>43508.0</v>
      </c>
      <c r="I9" s="60" t="s">
        <v>100</v>
      </c>
      <c r="J9" s="60" t="s">
        <v>110</v>
      </c>
      <c r="K9" s="60" t="s">
        <v>111</v>
      </c>
      <c r="L9" s="63">
        <v>60.0</v>
      </c>
      <c r="M9" s="62">
        <v>1616.87</v>
      </c>
      <c r="N9" s="64"/>
      <c r="O9" s="65" t="b">
        <v>1</v>
      </c>
      <c r="P9" s="63">
        <v>536.87</v>
      </c>
      <c r="Q9" s="64"/>
      <c r="R9" s="64"/>
    </row>
    <row r="10">
      <c r="A10" s="61">
        <v>43620.0</v>
      </c>
      <c r="B10" s="61">
        <v>43955.0</v>
      </c>
      <c r="C10" s="60" t="s">
        <v>97</v>
      </c>
      <c r="D10" s="60" t="s">
        <v>98</v>
      </c>
      <c r="E10" s="60" t="s">
        <v>99</v>
      </c>
      <c r="F10" s="62">
        <v>1136.87</v>
      </c>
      <c r="G10" s="61">
        <v>43983.0</v>
      </c>
      <c r="H10" s="61">
        <v>43862.0</v>
      </c>
      <c r="I10" s="60" t="s">
        <v>100</v>
      </c>
      <c r="J10" s="60" t="s">
        <v>112</v>
      </c>
      <c r="K10" s="60" t="s">
        <v>102</v>
      </c>
      <c r="L10" s="63">
        <v>60.0</v>
      </c>
      <c r="M10" s="62">
        <v>1676.87</v>
      </c>
      <c r="N10" s="64"/>
      <c r="O10" s="65" t="b">
        <v>1</v>
      </c>
      <c r="P10" s="63">
        <v>536.87</v>
      </c>
      <c r="Q10" s="64"/>
      <c r="R10" s="64"/>
    </row>
    <row r="11">
      <c r="A11" s="61">
        <v>43620.0</v>
      </c>
      <c r="B11" s="61">
        <v>43955.0</v>
      </c>
      <c r="C11" s="60" t="s">
        <v>97</v>
      </c>
      <c r="D11" s="60" t="s">
        <v>98</v>
      </c>
      <c r="E11" s="60" t="s">
        <v>99</v>
      </c>
      <c r="F11" s="62">
        <v>1136.87</v>
      </c>
      <c r="G11" s="61">
        <v>43892.0</v>
      </c>
      <c r="H11" s="61">
        <v>43892.0</v>
      </c>
      <c r="I11" s="60" t="s">
        <v>100</v>
      </c>
      <c r="J11" s="60" t="s">
        <v>113</v>
      </c>
      <c r="K11" s="60" t="s">
        <v>102</v>
      </c>
      <c r="L11" s="63">
        <v>60.0</v>
      </c>
      <c r="M11" s="62">
        <v>1736.87</v>
      </c>
      <c r="N11" s="64"/>
      <c r="O11" s="65" t="b">
        <v>1</v>
      </c>
      <c r="P11" s="63">
        <v>536.87</v>
      </c>
      <c r="Q11" s="64"/>
      <c r="R11" s="64"/>
    </row>
    <row r="12">
      <c r="A12" s="61">
        <v>43620.0</v>
      </c>
      <c r="B12" s="61">
        <v>43955.0</v>
      </c>
      <c r="C12" s="60" t="s">
        <v>97</v>
      </c>
      <c r="D12" s="60" t="s">
        <v>98</v>
      </c>
      <c r="E12" s="60" t="s">
        <v>99</v>
      </c>
      <c r="F12" s="62">
        <v>1136.87</v>
      </c>
      <c r="G12" s="61">
        <v>43893.0</v>
      </c>
      <c r="H12" s="61">
        <v>43864.0</v>
      </c>
      <c r="I12" s="60" t="s">
        <v>100</v>
      </c>
      <c r="J12" s="60" t="s">
        <v>114</v>
      </c>
      <c r="K12" s="60" t="s">
        <v>102</v>
      </c>
      <c r="L12" s="63">
        <v>60.0</v>
      </c>
      <c r="M12" s="62">
        <v>1796.87</v>
      </c>
      <c r="N12" s="64"/>
      <c r="O12" s="65" t="b">
        <v>1</v>
      </c>
      <c r="P12" s="63">
        <v>536.87</v>
      </c>
      <c r="Q12" s="64"/>
      <c r="R12" s="64"/>
    </row>
    <row r="13">
      <c r="A13" s="61">
        <v>43620.0</v>
      </c>
      <c r="B13" s="61">
        <v>43955.0</v>
      </c>
      <c r="C13" s="60" t="s">
        <v>97</v>
      </c>
      <c r="D13" s="60" t="s">
        <v>98</v>
      </c>
      <c r="E13" s="60" t="s">
        <v>99</v>
      </c>
      <c r="F13" s="62">
        <v>1136.87</v>
      </c>
      <c r="G13" s="63" t="s">
        <v>115</v>
      </c>
      <c r="H13" s="63" t="s">
        <v>115</v>
      </c>
      <c r="I13" s="60" t="s">
        <v>116</v>
      </c>
      <c r="J13" s="60" t="s">
        <v>117</v>
      </c>
      <c r="K13" s="60" t="s">
        <v>118</v>
      </c>
      <c r="L13" s="62">
        <v>-1320.0</v>
      </c>
      <c r="M13" s="63">
        <v>476.87</v>
      </c>
      <c r="N13" s="64"/>
      <c r="O13" s="65" t="b">
        <v>1</v>
      </c>
      <c r="P13" s="63">
        <v>536.87</v>
      </c>
      <c r="Q13" s="64"/>
      <c r="R13" s="64"/>
    </row>
    <row r="14">
      <c r="A14" s="61">
        <v>43620.0</v>
      </c>
      <c r="B14" s="61">
        <v>43955.0</v>
      </c>
      <c r="C14" s="60" t="s">
        <v>97</v>
      </c>
      <c r="D14" s="60" t="s">
        <v>98</v>
      </c>
      <c r="E14" s="60" t="s">
        <v>99</v>
      </c>
      <c r="F14" s="62">
        <v>1136.87</v>
      </c>
      <c r="G14" s="61">
        <v>43834.0</v>
      </c>
      <c r="H14" s="61">
        <v>43834.0</v>
      </c>
      <c r="I14" s="60" t="s">
        <v>100</v>
      </c>
      <c r="J14" s="60" t="s">
        <v>119</v>
      </c>
      <c r="K14" s="60" t="s">
        <v>102</v>
      </c>
      <c r="L14" s="63">
        <v>60.0</v>
      </c>
      <c r="M14" s="63">
        <v>536.87</v>
      </c>
      <c r="N14" s="64"/>
      <c r="O14" s="65" t="b">
        <v>1</v>
      </c>
      <c r="P14" s="63">
        <v>536.87</v>
      </c>
      <c r="Q14" s="64"/>
      <c r="R14" s="64"/>
    </row>
    <row r="1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</sheetData>
  <mergeCells count="1">
    <mergeCell ref="Q1:R1"/>
  </mergeCells>
  <drawing r:id="rId1"/>
</worksheet>
</file>