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d124aef825af122/Desktop/WORK GDRIVE/"/>
    </mc:Choice>
  </mc:AlternateContent>
  <xr:revisionPtr revIDLastSave="0" documentId="8_{31C18B94-A632-4C47-A6F4-D9B05028AEEF}" xr6:coauthVersionLast="47" xr6:coauthVersionMax="47" xr10:uidLastSave="{00000000-0000-0000-0000-000000000000}"/>
  <bookViews>
    <workbookView xWindow="-120" yWindow="-120" windowWidth="29040" windowHeight="15720" xr2:uid="{95F23CB7-D6D0-4B62-9A75-9139B6BB96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61" i="1" l="1"/>
  <c r="AC161" i="1"/>
  <c r="E161" i="1"/>
  <c r="F161" i="1"/>
  <c r="D161" i="1"/>
  <c r="R161" i="1" s="1"/>
  <c r="J52" i="1"/>
  <c r="J51" i="1"/>
  <c r="K51" i="1" s="1"/>
  <c r="T52" i="1"/>
  <c r="T51" i="1"/>
  <c r="U51" i="1" s="1"/>
  <c r="K50" i="1"/>
  <c r="U50" i="1"/>
  <c r="K49" i="1"/>
  <c r="F160" i="1"/>
  <c r="F159" i="1"/>
  <c r="F158" i="1"/>
  <c r="F157" i="1"/>
  <c r="F156" i="1"/>
  <c r="F155" i="1"/>
  <c r="D155" i="1"/>
  <c r="F154" i="1"/>
  <c r="F153" i="1"/>
  <c r="F152" i="1"/>
  <c r="F151" i="1"/>
  <c r="F150" i="1"/>
  <c r="F149" i="1"/>
  <c r="D149" i="1"/>
  <c r="F147" i="1"/>
  <c r="F148" i="1" s="1"/>
  <c r="D147" i="1"/>
  <c r="F146" i="1"/>
  <c r="D146" i="1"/>
  <c r="F145" i="1"/>
  <c r="D145" i="1"/>
  <c r="F144" i="1"/>
  <c r="F143" i="1"/>
  <c r="F142" i="1"/>
  <c r="F141" i="1"/>
  <c r="D141" i="1"/>
  <c r="F138" i="1"/>
  <c r="F139" i="1" s="1"/>
  <c r="F140" i="1" s="1"/>
  <c r="D138" i="1"/>
  <c r="F137" i="1"/>
  <c r="F136" i="1"/>
  <c r="F135" i="1"/>
  <c r="F134" i="1"/>
  <c r="F133" i="1"/>
  <c r="F132" i="1"/>
  <c r="D132" i="1"/>
  <c r="F131" i="1"/>
  <c r="F130" i="1"/>
  <c r="F129" i="1"/>
  <c r="F128" i="1"/>
  <c r="F127" i="1"/>
  <c r="F126" i="1"/>
  <c r="F125" i="1"/>
  <c r="F124" i="1"/>
  <c r="D124" i="1"/>
  <c r="F123" i="1"/>
  <c r="D123" i="1"/>
  <c r="F122" i="1"/>
  <c r="F121" i="1"/>
  <c r="D121" i="1"/>
  <c r="F120" i="1"/>
  <c r="F119" i="1"/>
  <c r="D119" i="1"/>
  <c r="F118" i="1"/>
  <c r="D118" i="1"/>
  <c r="F117" i="1"/>
  <c r="D117" i="1"/>
  <c r="F116" i="1"/>
  <c r="D116" i="1"/>
  <c r="F115" i="1"/>
  <c r="D115" i="1"/>
  <c r="F113" i="1"/>
  <c r="F114" i="1" s="1"/>
  <c r="D113" i="1"/>
  <c r="F111" i="1"/>
  <c r="F112" i="1" s="1"/>
  <c r="D111" i="1"/>
  <c r="F109" i="1"/>
  <c r="F110" i="1" s="1"/>
  <c r="D109" i="1"/>
  <c r="F108" i="1"/>
  <c r="F107" i="1"/>
  <c r="D107" i="1"/>
  <c r="F106" i="1"/>
  <c r="F105" i="1"/>
  <c r="D105" i="1"/>
  <c r="F104" i="1"/>
  <c r="F103" i="1"/>
  <c r="D103" i="1"/>
  <c r="F102" i="1"/>
  <c r="F101" i="1"/>
  <c r="D101" i="1"/>
  <c r="F100" i="1"/>
  <c r="F99" i="1"/>
  <c r="D99" i="1"/>
  <c r="F81" i="1"/>
  <c r="D81" i="1"/>
  <c r="F68" i="1"/>
  <c r="D68" i="1"/>
  <c r="R52" i="1"/>
  <c r="S52" i="1" s="1"/>
  <c r="H52" i="1"/>
  <c r="I52" i="1" s="1"/>
  <c r="F52" i="1"/>
  <c r="D52" i="1"/>
  <c r="U23" i="1"/>
  <c r="T23" i="1"/>
  <c r="R23" i="1"/>
  <c r="V23" i="1" s="1"/>
  <c r="K23" i="1"/>
  <c r="J23" i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H23" i="1"/>
  <c r="I23" i="1" s="1"/>
  <c r="F23" i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E23" i="1"/>
  <c r="D23" i="1"/>
  <c r="G23" i="1" s="1"/>
  <c r="AC23" i="1" s="1"/>
  <c r="D48" i="1"/>
  <c r="D47" i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5" i="1"/>
  <c r="U6" i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5" i="1"/>
  <c r="T24" i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U52" i="1" s="1"/>
  <c r="T53" i="1" s="1"/>
  <c r="E24" i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51" i="1" s="1"/>
  <c r="D24" i="1"/>
  <c r="T21" i="1"/>
  <c r="T22" i="1" s="1"/>
  <c r="J21" i="1"/>
  <c r="J22" i="1" s="1"/>
  <c r="F21" i="1"/>
  <c r="F22" i="1" s="1"/>
  <c r="E21" i="1"/>
  <c r="E22" i="1" s="1"/>
  <c r="D21" i="1"/>
  <c r="G21" i="1" s="1"/>
  <c r="T19" i="1"/>
  <c r="T20" i="1" s="1"/>
  <c r="J19" i="1"/>
  <c r="J20" i="1" s="1"/>
  <c r="F19" i="1"/>
  <c r="F20" i="1" s="1"/>
  <c r="E19" i="1"/>
  <c r="E20" i="1" s="1"/>
  <c r="D19" i="1"/>
  <c r="G19" i="1" s="1"/>
  <c r="T18" i="1"/>
  <c r="J18" i="1"/>
  <c r="F18" i="1"/>
  <c r="E18" i="1"/>
  <c r="D18" i="1"/>
  <c r="G18" i="1" s="1"/>
  <c r="T16" i="1"/>
  <c r="T17" i="1" s="1"/>
  <c r="J16" i="1"/>
  <c r="J17" i="1" s="1"/>
  <c r="F16" i="1"/>
  <c r="F17" i="1" s="1"/>
  <c r="E16" i="1"/>
  <c r="E17" i="1" s="1"/>
  <c r="D16" i="1"/>
  <c r="G16" i="1" s="1"/>
  <c r="T14" i="1"/>
  <c r="T15" i="1" s="1"/>
  <c r="J14" i="1"/>
  <c r="J15" i="1" s="1"/>
  <c r="F14" i="1"/>
  <c r="F15" i="1" s="1"/>
  <c r="E14" i="1"/>
  <c r="E15" i="1" s="1"/>
  <c r="T12" i="1"/>
  <c r="T13" i="1" s="1"/>
  <c r="J12" i="1"/>
  <c r="J13" i="1" s="1"/>
  <c r="F12" i="1"/>
  <c r="F13" i="1" s="1"/>
  <c r="E12" i="1"/>
  <c r="E13" i="1" s="1"/>
  <c r="D12" i="1"/>
  <c r="G12" i="1" s="1"/>
  <c r="T10" i="1"/>
  <c r="T11" i="1" s="1"/>
  <c r="J10" i="1"/>
  <c r="J11" i="1" s="1"/>
  <c r="F10" i="1"/>
  <c r="F11" i="1" s="1"/>
  <c r="E10" i="1"/>
  <c r="E11" i="1" s="1"/>
  <c r="T8" i="1"/>
  <c r="T9" i="1" s="1"/>
  <c r="J8" i="1"/>
  <c r="J9" i="1" s="1"/>
  <c r="F8" i="1"/>
  <c r="F9" i="1" s="1"/>
  <c r="E8" i="1"/>
  <c r="E9" i="1" s="1"/>
  <c r="T6" i="1"/>
  <c r="T7" i="1" s="1"/>
  <c r="J6" i="1"/>
  <c r="J7" i="1" s="1"/>
  <c r="F6" i="1"/>
  <c r="F7" i="1" s="1"/>
  <c r="E6" i="1"/>
  <c r="E7" i="1" s="1"/>
  <c r="D6" i="1"/>
  <c r="G6" i="1" s="1"/>
  <c r="S5" i="1"/>
  <c r="T5" i="1"/>
  <c r="V5" i="1" s="1"/>
  <c r="AC5" i="1"/>
  <c r="R5" i="1"/>
  <c r="I5" i="1"/>
  <c r="J5" i="1"/>
  <c r="L5" i="1"/>
  <c r="N5" i="1" s="1"/>
  <c r="O5" i="1" s="1"/>
  <c r="H5" i="1"/>
  <c r="D5" i="1"/>
  <c r="E5" i="1"/>
  <c r="F5" i="1"/>
  <c r="G5" i="1"/>
  <c r="AC4" i="1"/>
  <c r="AD4" i="1"/>
  <c r="T4" i="1"/>
  <c r="J4" i="1"/>
  <c r="F4" i="1"/>
  <c r="E4" i="1"/>
  <c r="R3" i="1"/>
  <c r="L3" i="1"/>
  <c r="O3" i="1" s="1"/>
  <c r="H3" i="1"/>
  <c r="I3" i="1" s="1"/>
  <c r="D3" i="1"/>
  <c r="D4" i="1" s="1"/>
  <c r="S161" i="1" l="1"/>
  <c r="G161" i="1"/>
  <c r="H161" i="1"/>
  <c r="E52" i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G52" i="1"/>
  <c r="D156" i="1"/>
  <c r="D150" i="1"/>
  <c r="D148" i="1"/>
  <c r="D142" i="1"/>
  <c r="D143" i="1" s="1"/>
  <c r="D139" i="1"/>
  <c r="D140" i="1"/>
  <c r="D133" i="1"/>
  <c r="D125" i="1"/>
  <c r="D122" i="1"/>
  <c r="D120" i="1"/>
  <c r="D114" i="1"/>
  <c r="D112" i="1"/>
  <c r="D110" i="1"/>
  <c r="D108" i="1"/>
  <c r="D106" i="1"/>
  <c r="D104" i="1"/>
  <c r="D102" i="1"/>
  <c r="D100" i="1"/>
  <c r="V52" i="1"/>
  <c r="X23" i="1"/>
  <c r="Y23" i="1" s="1"/>
  <c r="W23" i="1"/>
  <c r="Z23" i="1"/>
  <c r="AA23" i="1" s="1"/>
  <c r="G24" i="1"/>
  <c r="S23" i="1"/>
  <c r="K43" i="1"/>
  <c r="K44" i="1" s="1"/>
  <c r="K45" i="1" s="1"/>
  <c r="K46" i="1" s="1"/>
  <c r="K47" i="1" s="1"/>
  <c r="K48" i="1" s="1"/>
  <c r="L23" i="1"/>
  <c r="U44" i="1"/>
  <c r="U45" i="1" s="1"/>
  <c r="U46" i="1" s="1"/>
  <c r="U47" i="1" s="1"/>
  <c r="U48" i="1" s="1"/>
  <c r="G46" i="1"/>
  <c r="F47" i="1"/>
  <c r="F48" i="1" s="1"/>
  <c r="G48" i="1" s="1"/>
  <c r="G47" i="1"/>
  <c r="U49" i="1"/>
  <c r="F49" i="1"/>
  <c r="F50" i="1" s="1"/>
  <c r="F51" i="1" s="1"/>
  <c r="J50" i="1"/>
  <c r="D25" i="1"/>
  <c r="D22" i="1"/>
  <c r="G22" i="1" s="1"/>
  <c r="D20" i="1"/>
  <c r="G20" i="1" s="1"/>
  <c r="D17" i="1"/>
  <c r="G17" i="1" s="1"/>
  <c r="D13" i="1"/>
  <c r="D7" i="1"/>
  <c r="R6" i="1"/>
  <c r="H6" i="1"/>
  <c r="X5" i="1"/>
  <c r="Y5" i="1" s="1"/>
  <c r="Z5" i="1"/>
  <c r="AA5" i="1" s="1"/>
  <c r="W5" i="1"/>
  <c r="AD5" i="1" s="1"/>
  <c r="M5" i="1"/>
  <c r="P5" i="1"/>
  <c r="Q5" i="1" s="1"/>
  <c r="G4" i="1"/>
  <c r="H4" i="1"/>
  <c r="G3" i="1"/>
  <c r="AC3" i="1" s="1"/>
  <c r="M3" i="1"/>
  <c r="P3" i="1"/>
  <c r="Q3" i="1" s="1"/>
  <c r="S3" i="1"/>
  <c r="R4" i="1" s="1"/>
  <c r="V3" i="1"/>
  <c r="I161" i="1" l="1"/>
  <c r="U53" i="1"/>
  <c r="T54" i="1" s="1"/>
  <c r="AC52" i="1"/>
  <c r="E68" i="1"/>
  <c r="G68" i="1" s="1"/>
  <c r="D157" i="1"/>
  <c r="D151" i="1"/>
  <c r="D144" i="1"/>
  <c r="D134" i="1"/>
  <c r="D126" i="1"/>
  <c r="W52" i="1"/>
  <c r="M23" i="1"/>
  <c r="AD23" i="1" s="1"/>
  <c r="P23" i="1"/>
  <c r="Q23" i="1" s="1"/>
  <c r="N23" i="1"/>
  <c r="O23" i="1" s="1"/>
  <c r="G25" i="1"/>
  <c r="D26" i="1"/>
  <c r="D49" i="1"/>
  <c r="F53" i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G13" i="1"/>
  <c r="D14" i="1"/>
  <c r="G7" i="1"/>
  <c r="D8" i="1"/>
  <c r="L6" i="1"/>
  <c r="I6" i="1"/>
  <c r="H7" i="1"/>
  <c r="R7" i="1"/>
  <c r="S6" i="1"/>
  <c r="V6" i="1"/>
  <c r="AC6" i="1"/>
  <c r="S4" i="1"/>
  <c r="V4" i="1"/>
  <c r="AD3" i="1"/>
  <c r="Y3" i="1"/>
  <c r="W3" i="1"/>
  <c r="Z3" i="1"/>
  <c r="AA3" i="1" s="1"/>
  <c r="L4" i="1"/>
  <c r="I4" i="1"/>
  <c r="U54" i="1" l="1"/>
  <c r="T55" i="1" s="1"/>
  <c r="L52" i="1"/>
  <c r="M52" i="1" s="1"/>
  <c r="AD52" i="1" s="1"/>
  <c r="K52" i="1"/>
  <c r="J53" i="1" s="1"/>
  <c r="E69" i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D158" i="1"/>
  <c r="D152" i="1"/>
  <c r="D135" i="1"/>
  <c r="D127" i="1"/>
  <c r="G26" i="1"/>
  <c r="D27" i="1"/>
  <c r="G49" i="1"/>
  <c r="D50" i="1"/>
  <c r="F69" i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AC7" i="1"/>
  <c r="G14" i="1"/>
  <c r="D15" i="1"/>
  <c r="G15" i="1" s="1"/>
  <c r="G8" i="1"/>
  <c r="D9" i="1"/>
  <c r="L7" i="1"/>
  <c r="I7" i="1"/>
  <c r="H8" i="1" s="1"/>
  <c r="W6" i="1"/>
  <c r="Z6" i="1"/>
  <c r="AA6" i="1" s="1"/>
  <c r="X6" i="1"/>
  <c r="Y6" i="1" s="1"/>
  <c r="S7" i="1"/>
  <c r="R8" i="1" s="1"/>
  <c r="V7" i="1"/>
  <c r="P6" i="1"/>
  <c r="Q6" i="1" s="1"/>
  <c r="N6" i="1"/>
  <c r="O6" i="1" s="1"/>
  <c r="M6" i="1"/>
  <c r="W4" i="1"/>
  <c r="Z4" i="1"/>
  <c r="AA4" i="1" s="1"/>
  <c r="X4" i="1"/>
  <c r="Y4" i="1" s="1"/>
  <c r="N4" i="1"/>
  <c r="O4" i="1" s="1"/>
  <c r="P4" i="1"/>
  <c r="Q4" i="1" s="1"/>
  <c r="M4" i="1"/>
  <c r="U55" i="1" l="1"/>
  <c r="T56" i="1" s="1"/>
  <c r="K53" i="1"/>
  <c r="J54" i="1" s="1"/>
  <c r="E81" i="1"/>
  <c r="G81" i="1" s="1"/>
  <c r="D159" i="1"/>
  <c r="D153" i="1"/>
  <c r="D136" i="1"/>
  <c r="D128" i="1"/>
  <c r="G27" i="1"/>
  <c r="D28" i="1"/>
  <c r="D51" i="1"/>
  <c r="G50" i="1"/>
  <c r="F96" i="1"/>
  <c r="F97" i="1" s="1"/>
  <c r="F98" i="1" s="1"/>
  <c r="V8" i="1"/>
  <c r="S8" i="1"/>
  <c r="R9" i="1"/>
  <c r="I8" i="1"/>
  <c r="H9" i="1"/>
  <c r="L8" i="1"/>
  <c r="G9" i="1"/>
  <c r="AC9" i="1" s="1"/>
  <c r="D10" i="1"/>
  <c r="AC8" i="1"/>
  <c r="W7" i="1"/>
  <c r="Z7" i="1"/>
  <c r="AA7" i="1" s="1"/>
  <c r="X7" i="1"/>
  <c r="Y7" i="1" s="1"/>
  <c r="AD6" i="1"/>
  <c r="P7" i="1"/>
  <c r="Q7" i="1" s="1"/>
  <c r="M7" i="1"/>
  <c r="N7" i="1"/>
  <c r="O7" i="1" s="1"/>
  <c r="U56" i="1" l="1"/>
  <c r="T57" i="1" s="1"/>
  <c r="K54" i="1"/>
  <c r="J55" i="1" s="1"/>
  <c r="E82" i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D160" i="1"/>
  <c r="D154" i="1"/>
  <c r="D137" i="1"/>
  <c r="D129" i="1"/>
  <c r="G28" i="1"/>
  <c r="D29" i="1"/>
  <c r="G51" i="1"/>
  <c r="G10" i="1"/>
  <c r="D11" i="1"/>
  <c r="G11" i="1" s="1"/>
  <c r="S9" i="1"/>
  <c r="R10" i="1" s="1"/>
  <c r="V9" i="1"/>
  <c r="P8" i="1"/>
  <c r="Q8" i="1" s="1"/>
  <c r="N8" i="1"/>
  <c r="O8" i="1" s="1"/>
  <c r="M8" i="1"/>
  <c r="AD8" i="1" s="1"/>
  <c r="AD7" i="1"/>
  <c r="I9" i="1"/>
  <c r="H10" i="1" s="1"/>
  <c r="L9" i="1"/>
  <c r="X8" i="1"/>
  <c r="Y8" i="1" s="1"/>
  <c r="Z8" i="1"/>
  <c r="AA8" i="1" s="1"/>
  <c r="W8" i="1"/>
  <c r="U57" i="1" l="1"/>
  <c r="T58" i="1" s="1"/>
  <c r="K55" i="1"/>
  <c r="J56" i="1" s="1"/>
  <c r="E100" i="1"/>
  <c r="G99" i="1"/>
  <c r="D130" i="1"/>
  <c r="G29" i="1"/>
  <c r="D30" i="1"/>
  <c r="D53" i="1"/>
  <c r="R11" i="1"/>
  <c r="V10" i="1"/>
  <c r="S10" i="1"/>
  <c r="P9" i="1"/>
  <c r="Q9" i="1" s="1"/>
  <c r="N9" i="1"/>
  <c r="O9" i="1" s="1"/>
  <c r="M9" i="1"/>
  <c r="H11" i="1"/>
  <c r="L10" i="1"/>
  <c r="I10" i="1"/>
  <c r="W9" i="1"/>
  <c r="Z9" i="1"/>
  <c r="AA9" i="1" s="1"/>
  <c r="X9" i="1"/>
  <c r="Y9" i="1" s="1"/>
  <c r="AC10" i="1"/>
  <c r="U58" i="1" l="1"/>
  <c r="T59" i="1" s="1"/>
  <c r="K56" i="1"/>
  <c r="J57" i="1" s="1"/>
  <c r="E101" i="1"/>
  <c r="G100" i="1"/>
  <c r="D131" i="1"/>
  <c r="G30" i="1"/>
  <c r="D31" i="1"/>
  <c r="G53" i="1"/>
  <c r="D54" i="1"/>
  <c r="L11" i="1"/>
  <c r="I11" i="1"/>
  <c r="H12" i="1" s="1"/>
  <c r="AC11" i="1"/>
  <c r="AD9" i="1"/>
  <c r="W10" i="1"/>
  <c r="Z10" i="1"/>
  <c r="AA10" i="1" s="1"/>
  <c r="X10" i="1"/>
  <c r="Y10" i="1" s="1"/>
  <c r="N10" i="1"/>
  <c r="O10" i="1" s="1"/>
  <c r="M10" i="1"/>
  <c r="AD10" i="1" s="1"/>
  <c r="P10" i="1"/>
  <c r="Q10" i="1" s="1"/>
  <c r="S11" i="1"/>
  <c r="R12" i="1" s="1"/>
  <c r="V11" i="1"/>
  <c r="U59" i="1" l="1"/>
  <c r="T60" i="1" s="1"/>
  <c r="K57" i="1"/>
  <c r="J58" i="1" s="1"/>
  <c r="E102" i="1"/>
  <c r="G101" i="1"/>
  <c r="G31" i="1"/>
  <c r="D32" i="1"/>
  <c r="G54" i="1"/>
  <c r="D55" i="1"/>
  <c r="H13" i="1"/>
  <c r="I12" i="1"/>
  <c r="L12" i="1"/>
  <c r="V12" i="1"/>
  <c r="S12" i="1"/>
  <c r="R13" i="1"/>
  <c r="AC12" i="1"/>
  <c r="Z11" i="1"/>
  <c r="AA11" i="1" s="1"/>
  <c r="W11" i="1"/>
  <c r="X11" i="1"/>
  <c r="Y11" i="1" s="1"/>
  <c r="P11" i="1"/>
  <c r="Q11" i="1" s="1"/>
  <c r="N11" i="1"/>
  <c r="O11" i="1" s="1"/>
  <c r="M11" i="1"/>
  <c r="AD11" i="1" s="1"/>
  <c r="U60" i="1" l="1"/>
  <c r="T61" i="1" s="1"/>
  <c r="K58" i="1"/>
  <c r="J59" i="1" s="1"/>
  <c r="E103" i="1"/>
  <c r="G102" i="1"/>
  <c r="G32" i="1"/>
  <c r="D33" i="1"/>
  <c r="G55" i="1"/>
  <c r="D56" i="1"/>
  <c r="N12" i="1"/>
  <c r="O12" i="1" s="1"/>
  <c r="M12" i="1"/>
  <c r="P12" i="1"/>
  <c r="Q12" i="1" s="1"/>
  <c r="L13" i="1"/>
  <c r="I13" i="1"/>
  <c r="H14" i="1" s="1"/>
  <c r="AC13" i="1"/>
  <c r="V13" i="1"/>
  <c r="S13" i="1"/>
  <c r="R14" i="1" s="1"/>
  <c r="X12" i="1"/>
  <c r="Y12" i="1" s="1"/>
  <c r="W12" i="1"/>
  <c r="AD12" i="1" s="1"/>
  <c r="Z12" i="1"/>
  <c r="AA12" i="1" s="1"/>
  <c r="U61" i="1" l="1"/>
  <c r="T62" i="1" s="1"/>
  <c r="K59" i="1"/>
  <c r="J60" i="1" s="1"/>
  <c r="E104" i="1"/>
  <c r="G103" i="1"/>
  <c r="G33" i="1"/>
  <c r="D34" i="1"/>
  <c r="D57" i="1"/>
  <c r="G56" i="1"/>
  <c r="P13" i="1"/>
  <c r="Q13" i="1" s="1"/>
  <c r="N13" i="1"/>
  <c r="O13" i="1" s="1"/>
  <c r="M13" i="1"/>
  <c r="I14" i="1"/>
  <c r="L14" i="1"/>
  <c r="H15" i="1"/>
  <c r="V14" i="1"/>
  <c r="AC14" i="1"/>
  <c r="S14" i="1"/>
  <c r="R15" i="1"/>
  <c r="W13" i="1"/>
  <c r="AD13" i="1" s="1"/>
  <c r="X13" i="1"/>
  <c r="Y13" i="1" s="1"/>
  <c r="Z13" i="1"/>
  <c r="AA13" i="1" s="1"/>
  <c r="U62" i="1" l="1"/>
  <c r="T63" i="1" s="1"/>
  <c r="K60" i="1"/>
  <c r="J61" i="1" s="1"/>
  <c r="E105" i="1"/>
  <c r="G104" i="1"/>
  <c r="G34" i="1"/>
  <c r="D35" i="1"/>
  <c r="D58" i="1"/>
  <c r="G57" i="1"/>
  <c r="L15" i="1"/>
  <c r="I15" i="1"/>
  <c r="H16" i="1" s="1"/>
  <c r="P14" i="1"/>
  <c r="Q14" i="1" s="1"/>
  <c r="M14" i="1"/>
  <c r="N14" i="1"/>
  <c r="O14" i="1" s="1"/>
  <c r="AC15" i="1"/>
  <c r="V15" i="1"/>
  <c r="S15" i="1"/>
  <c r="R16" i="1" s="1"/>
  <c r="W14" i="1"/>
  <c r="Z14" i="1"/>
  <c r="AA14" i="1" s="1"/>
  <c r="X14" i="1"/>
  <c r="Y14" i="1" s="1"/>
  <c r="U63" i="1" l="1"/>
  <c r="T64" i="1" s="1"/>
  <c r="K61" i="1"/>
  <c r="J62" i="1" s="1"/>
  <c r="E106" i="1"/>
  <c r="G105" i="1"/>
  <c r="G35" i="1"/>
  <c r="D36" i="1"/>
  <c r="D59" i="1"/>
  <c r="G58" i="1"/>
  <c r="L16" i="1"/>
  <c r="I16" i="1"/>
  <c r="H17" i="1"/>
  <c r="AD14" i="1"/>
  <c r="P15" i="1"/>
  <c r="Q15" i="1" s="1"/>
  <c r="N15" i="1"/>
  <c r="O15" i="1" s="1"/>
  <c r="M15" i="1"/>
  <c r="S16" i="1"/>
  <c r="AC16" i="1"/>
  <c r="R17" i="1"/>
  <c r="V16" i="1"/>
  <c r="X15" i="1"/>
  <c r="Y15" i="1" s="1"/>
  <c r="W15" i="1"/>
  <c r="Z15" i="1"/>
  <c r="AA15" i="1" s="1"/>
  <c r="U64" i="1" l="1"/>
  <c r="T65" i="1" s="1"/>
  <c r="K62" i="1"/>
  <c r="J63" i="1" s="1"/>
  <c r="E107" i="1"/>
  <c r="G106" i="1"/>
  <c r="G36" i="1"/>
  <c r="D37" i="1"/>
  <c r="D60" i="1"/>
  <c r="G59" i="1"/>
  <c r="L17" i="1"/>
  <c r="I17" i="1"/>
  <c r="AD15" i="1"/>
  <c r="P16" i="1"/>
  <c r="Q16" i="1" s="1"/>
  <c r="N16" i="1"/>
  <c r="O16" i="1" s="1"/>
  <c r="M16" i="1"/>
  <c r="X16" i="1"/>
  <c r="Y16" i="1" s="1"/>
  <c r="Z16" i="1"/>
  <c r="AA16" i="1" s="1"/>
  <c r="W16" i="1"/>
  <c r="AD16" i="1" s="1"/>
  <c r="AC17" i="1"/>
  <c r="V17" i="1"/>
  <c r="S17" i="1"/>
  <c r="U65" i="1" l="1"/>
  <c r="T66" i="1" s="1"/>
  <c r="K63" i="1"/>
  <c r="J64" i="1" s="1"/>
  <c r="E108" i="1"/>
  <c r="G107" i="1"/>
  <c r="G37" i="1"/>
  <c r="D38" i="1"/>
  <c r="D61" i="1"/>
  <c r="G60" i="1"/>
  <c r="M17" i="1"/>
  <c r="H18" i="1" s="1"/>
  <c r="P17" i="1"/>
  <c r="Q17" i="1" s="1"/>
  <c r="N17" i="1"/>
  <c r="O17" i="1" s="1"/>
  <c r="W17" i="1"/>
  <c r="Z17" i="1"/>
  <c r="AA17" i="1" s="1"/>
  <c r="X17" i="1"/>
  <c r="Y17" i="1" s="1"/>
  <c r="U66" i="1" l="1"/>
  <c r="T67" i="1" s="1"/>
  <c r="K64" i="1"/>
  <c r="J65" i="1" s="1"/>
  <c r="E109" i="1"/>
  <c r="G108" i="1"/>
  <c r="G38" i="1"/>
  <c r="D39" i="1"/>
  <c r="D62" i="1"/>
  <c r="G61" i="1"/>
  <c r="L18" i="1"/>
  <c r="I18" i="1"/>
  <c r="H19" i="1" s="1"/>
  <c r="AD17" i="1"/>
  <c r="R18" i="1"/>
  <c r="U67" i="1" l="1"/>
  <c r="T68" i="1" s="1"/>
  <c r="K65" i="1"/>
  <c r="J66" i="1" s="1"/>
  <c r="E110" i="1"/>
  <c r="G109" i="1"/>
  <c r="G39" i="1"/>
  <c r="D40" i="1"/>
  <c r="D63" i="1"/>
  <c r="G62" i="1"/>
  <c r="I19" i="1"/>
  <c r="H20" i="1"/>
  <c r="L19" i="1"/>
  <c r="M18" i="1"/>
  <c r="P18" i="1"/>
  <c r="Q18" i="1" s="1"/>
  <c r="N18" i="1"/>
  <c r="O18" i="1" s="1"/>
  <c r="AC18" i="1"/>
  <c r="S18" i="1"/>
  <c r="R19" i="1" s="1"/>
  <c r="V18" i="1"/>
  <c r="U68" i="1" l="1"/>
  <c r="T69" i="1" s="1"/>
  <c r="K66" i="1"/>
  <c r="J67" i="1" s="1"/>
  <c r="E111" i="1"/>
  <c r="G110" i="1"/>
  <c r="G40" i="1"/>
  <c r="D41" i="1"/>
  <c r="D64" i="1"/>
  <c r="G63" i="1"/>
  <c r="P19" i="1"/>
  <c r="Q19" i="1" s="1"/>
  <c r="M19" i="1"/>
  <c r="N19" i="1"/>
  <c r="O19" i="1" s="1"/>
  <c r="I20" i="1"/>
  <c r="H21" i="1" s="1"/>
  <c r="L20" i="1"/>
  <c r="R20" i="1"/>
  <c r="V19" i="1"/>
  <c r="AC19" i="1"/>
  <c r="S19" i="1"/>
  <c r="Z18" i="1"/>
  <c r="AA18" i="1" s="1"/>
  <c r="X18" i="1"/>
  <c r="Y18" i="1" s="1"/>
  <c r="W18" i="1"/>
  <c r="AD18" i="1" s="1"/>
  <c r="U69" i="1" l="1"/>
  <c r="T70" i="1" s="1"/>
  <c r="K67" i="1"/>
  <c r="J68" i="1" s="1"/>
  <c r="E112" i="1"/>
  <c r="G111" i="1"/>
  <c r="G41" i="1"/>
  <c r="D42" i="1"/>
  <c r="D65" i="1"/>
  <c r="G64" i="1"/>
  <c r="L21" i="1"/>
  <c r="I21" i="1"/>
  <c r="H22" i="1"/>
  <c r="P20" i="1"/>
  <c r="Q20" i="1" s="1"/>
  <c r="M20" i="1"/>
  <c r="N20" i="1"/>
  <c r="O20" i="1" s="1"/>
  <c r="X19" i="1"/>
  <c r="Y19" i="1" s="1"/>
  <c r="Z19" i="1"/>
  <c r="AA19" i="1" s="1"/>
  <c r="W19" i="1"/>
  <c r="AD19" i="1" s="1"/>
  <c r="S20" i="1"/>
  <c r="R21" i="1" s="1"/>
  <c r="AC20" i="1"/>
  <c r="V20" i="1"/>
  <c r="U70" i="1" l="1"/>
  <c r="T71" i="1" s="1"/>
  <c r="K68" i="1"/>
  <c r="J69" i="1" s="1"/>
  <c r="E113" i="1"/>
  <c r="G112" i="1"/>
  <c r="G42" i="1"/>
  <c r="D43" i="1"/>
  <c r="D66" i="1"/>
  <c r="G65" i="1"/>
  <c r="L22" i="1"/>
  <c r="I22" i="1"/>
  <c r="N21" i="1"/>
  <c r="O21" i="1" s="1"/>
  <c r="M21" i="1"/>
  <c r="P21" i="1"/>
  <c r="Q21" i="1" s="1"/>
  <c r="S21" i="1"/>
  <c r="AC21" i="1"/>
  <c r="V21" i="1"/>
  <c r="R22" i="1"/>
  <c r="Z20" i="1"/>
  <c r="AA20" i="1" s="1"/>
  <c r="W20" i="1"/>
  <c r="AD20" i="1" s="1"/>
  <c r="X20" i="1"/>
  <c r="Y20" i="1" s="1"/>
  <c r="U71" i="1" l="1"/>
  <c r="T72" i="1" s="1"/>
  <c r="K69" i="1"/>
  <c r="J70" i="1" s="1"/>
  <c r="E114" i="1"/>
  <c r="G113" i="1"/>
  <c r="G43" i="1"/>
  <c r="D44" i="1"/>
  <c r="D67" i="1"/>
  <c r="G66" i="1"/>
  <c r="P22" i="1"/>
  <c r="Q22" i="1" s="1"/>
  <c r="N22" i="1"/>
  <c r="O22" i="1" s="1"/>
  <c r="M22" i="1"/>
  <c r="S22" i="1"/>
  <c r="V22" i="1"/>
  <c r="AC22" i="1"/>
  <c r="X21" i="1"/>
  <c r="Y21" i="1" s="1"/>
  <c r="W21" i="1"/>
  <c r="AD21" i="1" s="1"/>
  <c r="Z21" i="1"/>
  <c r="AA21" i="1" s="1"/>
  <c r="U72" i="1" l="1"/>
  <c r="T73" i="1" s="1"/>
  <c r="K70" i="1"/>
  <c r="J71" i="1" s="1"/>
  <c r="E115" i="1"/>
  <c r="G114" i="1"/>
  <c r="D45" i="1"/>
  <c r="G45" i="1" s="1"/>
  <c r="G44" i="1"/>
  <c r="G67" i="1"/>
  <c r="H24" i="1"/>
  <c r="Z22" i="1"/>
  <c r="AA22" i="1" s="1"/>
  <c r="W22" i="1"/>
  <c r="X22" i="1"/>
  <c r="Y22" i="1" s="1"/>
  <c r="U73" i="1" l="1"/>
  <c r="T74" i="1" s="1"/>
  <c r="K71" i="1"/>
  <c r="J72" i="1" s="1"/>
  <c r="E116" i="1"/>
  <c r="G115" i="1"/>
  <c r="D69" i="1"/>
  <c r="I24" i="1"/>
  <c r="L24" i="1"/>
  <c r="H25" i="1"/>
  <c r="AD22" i="1"/>
  <c r="U74" i="1" l="1"/>
  <c r="T75" i="1" s="1"/>
  <c r="K72" i="1"/>
  <c r="J73" i="1" s="1"/>
  <c r="E117" i="1"/>
  <c r="G116" i="1"/>
  <c r="D70" i="1"/>
  <c r="G69" i="1"/>
  <c r="L25" i="1"/>
  <c r="I25" i="1"/>
  <c r="H26" i="1" s="1"/>
  <c r="N24" i="1"/>
  <c r="O24" i="1" s="1"/>
  <c r="M24" i="1"/>
  <c r="P24" i="1"/>
  <c r="Q24" i="1" s="1"/>
  <c r="R24" i="1"/>
  <c r="U75" i="1" l="1"/>
  <c r="T76" i="1" s="1"/>
  <c r="K73" i="1"/>
  <c r="J74" i="1" s="1"/>
  <c r="E118" i="1"/>
  <c r="G117" i="1"/>
  <c r="G70" i="1"/>
  <c r="D71" i="1"/>
  <c r="I26" i="1"/>
  <c r="H27" i="1"/>
  <c r="L26" i="1"/>
  <c r="N25" i="1"/>
  <c r="O25" i="1" s="1"/>
  <c r="M25" i="1"/>
  <c r="P25" i="1"/>
  <c r="Q25" i="1" s="1"/>
  <c r="R25" i="1"/>
  <c r="AC24" i="1"/>
  <c r="V24" i="1"/>
  <c r="S24" i="1"/>
  <c r="U76" i="1" l="1"/>
  <c r="T77" i="1" s="1"/>
  <c r="K74" i="1"/>
  <c r="J75" i="1" s="1"/>
  <c r="E119" i="1"/>
  <c r="G118" i="1"/>
  <c r="G71" i="1"/>
  <c r="D72" i="1"/>
  <c r="P26" i="1"/>
  <c r="Q26" i="1" s="1"/>
  <c r="M26" i="1"/>
  <c r="N26" i="1"/>
  <c r="O26" i="1" s="1"/>
  <c r="I27" i="1"/>
  <c r="H28" i="1" s="1"/>
  <c r="L27" i="1"/>
  <c r="W24" i="1"/>
  <c r="AD24" i="1" s="1"/>
  <c r="X24" i="1"/>
  <c r="Y24" i="1" s="1"/>
  <c r="Z24" i="1"/>
  <c r="AA24" i="1" s="1"/>
  <c r="V25" i="1"/>
  <c r="S25" i="1"/>
  <c r="R26" i="1" s="1"/>
  <c r="AC25" i="1"/>
  <c r="U77" i="1" l="1"/>
  <c r="T78" i="1" s="1"/>
  <c r="K75" i="1"/>
  <c r="J76" i="1" s="1"/>
  <c r="E120" i="1"/>
  <c r="G119" i="1"/>
  <c r="G72" i="1"/>
  <c r="D73" i="1"/>
  <c r="I28" i="1"/>
  <c r="H29" i="1"/>
  <c r="L28" i="1"/>
  <c r="M27" i="1"/>
  <c r="P27" i="1"/>
  <c r="Q27" i="1" s="1"/>
  <c r="N27" i="1"/>
  <c r="O27" i="1" s="1"/>
  <c r="W25" i="1"/>
  <c r="AD25" i="1" s="1"/>
  <c r="X25" i="1"/>
  <c r="Y25" i="1" s="1"/>
  <c r="Z25" i="1"/>
  <c r="AA25" i="1" s="1"/>
  <c r="R27" i="1"/>
  <c r="S26" i="1"/>
  <c r="AC26" i="1"/>
  <c r="V26" i="1"/>
  <c r="U78" i="1" l="1"/>
  <c r="T79" i="1" s="1"/>
  <c r="K76" i="1"/>
  <c r="J77" i="1" s="1"/>
  <c r="E121" i="1"/>
  <c r="G120" i="1"/>
  <c r="D74" i="1"/>
  <c r="G73" i="1"/>
  <c r="P28" i="1"/>
  <c r="Q28" i="1" s="1"/>
  <c r="N28" i="1"/>
  <c r="O28" i="1" s="1"/>
  <c r="M28" i="1"/>
  <c r="L29" i="1"/>
  <c r="I29" i="1"/>
  <c r="H30" i="1" s="1"/>
  <c r="AC27" i="1"/>
  <c r="S27" i="1"/>
  <c r="R28" i="1" s="1"/>
  <c r="V27" i="1"/>
  <c r="W26" i="1"/>
  <c r="AD26" i="1" s="1"/>
  <c r="X26" i="1"/>
  <c r="Y26" i="1" s="1"/>
  <c r="Z26" i="1"/>
  <c r="AA26" i="1" s="1"/>
  <c r="U79" i="1" l="1"/>
  <c r="T80" i="1" s="1"/>
  <c r="K77" i="1"/>
  <c r="J78" i="1" s="1"/>
  <c r="E122" i="1"/>
  <c r="G121" i="1"/>
  <c r="D75" i="1"/>
  <c r="G74" i="1"/>
  <c r="P29" i="1"/>
  <c r="Q29" i="1" s="1"/>
  <c r="M29" i="1"/>
  <c r="N29" i="1"/>
  <c r="O29" i="1" s="1"/>
  <c r="L30" i="1"/>
  <c r="I30" i="1"/>
  <c r="H31" i="1"/>
  <c r="Z27" i="1"/>
  <c r="AA27" i="1" s="1"/>
  <c r="X27" i="1"/>
  <c r="Y27" i="1" s="1"/>
  <c r="W27" i="1"/>
  <c r="AD27" i="1" s="1"/>
  <c r="S28" i="1"/>
  <c r="V28" i="1"/>
  <c r="AC28" i="1"/>
  <c r="R29" i="1"/>
  <c r="U80" i="1" l="1"/>
  <c r="T81" i="1" s="1"/>
  <c r="K78" i="1"/>
  <c r="J79" i="1" s="1"/>
  <c r="E123" i="1"/>
  <c r="G122" i="1"/>
  <c r="G75" i="1"/>
  <c r="D76" i="1"/>
  <c r="N30" i="1"/>
  <c r="O30" i="1" s="1"/>
  <c r="P30" i="1"/>
  <c r="Q30" i="1" s="1"/>
  <c r="M30" i="1"/>
  <c r="L31" i="1"/>
  <c r="I31" i="1"/>
  <c r="H32" i="1" s="1"/>
  <c r="AC29" i="1"/>
  <c r="S29" i="1"/>
  <c r="R30" i="1" s="1"/>
  <c r="V29" i="1"/>
  <c r="X28" i="1"/>
  <c r="Y28" i="1" s="1"/>
  <c r="W28" i="1"/>
  <c r="AD28" i="1" s="1"/>
  <c r="Z28" i="1"/>
  <c r="AA28" i="1" s="1"/>
  <c r="U81" i="1" l="1"/>
  <c r="T82" i="1" s="1"/>
  <c r="K79" i="1"/>
  <c r="J80" i="1" s="1"/>
  <c r="E124" i="1"/>
  <c r="G123" i="1"/>
  <c r="G76" i="1"/>
  <c r="D77" i="1"/>
  <c r="P31" i="1"/>
  <c r="Q31" i="1" s="1"/>
  <c r="N31" i="1"/>
  <c r="O31" i="1" s="1"/>
  <c r="M31" i="1"/>
  <c r="L32" i="1"/>
  <c r="H33" i="1"/>
  <c r="I32" i="1"/>
  <c r="Z29" i="1"/>
  <c r="AA29" i="1" s="1"/>
  <c r="W29" i="1"/>
  <c r="AD29" i="1" s="1"/>
  <c r="X29" i="1"/>
  <c r="Y29" i="1" s="1"/>
  <c r="V30" i="1"/>
  <c r="S30" i="1"/>
  <c r="R31" i="1"/>
  <c r="AC30" i="1"/>
  <c r="U82" i="1" l="1"/>
  <c r="T83" i="1" s="1"/>
  <c r="K80" i="1"/>
  <c r="J81" i="1" s="1"/>
  <c r="E125" i="1"/>
  <c r="G124" i="1"/>
  <c r="D78" i="1"/>
  <c r="G77" i="1"/>
  <c r="M32" i="1"/>
  <c r="P32" i="1"/>
  <c r="Q32" i="1" s="1"/>
  <c r="N32" i="1"/>
  <c r="O32" i="1" s="1"/>
  <c r="L33" i="1"/>
  <c r="I33" i="1"/>
  <c r="H34" i="1" s="1"/>
  <c r="X30" i="1"/>
  <c r="Y30" i="1" s="1"/>
  <c r="W30" i="1"/>
  <c r="AD30" i="1" s="1"/>
  <c r="Z30" i="1"/>
  <c r="AA30" i="1" s="1"/>
  <c r="AC31" i="1"/>
  <c r="S31" i="1"/>
  <c r="R32" i="1" s="1"/>
  <c r="V31" i="1"/>
  <c r="U83" i="1" l="1"/>
  <c r="T84" i="1" s="1"/>
  <c r="K81" i="1"/>
  <c r="J82" i="1" s="1"/>
  <c r="E126" i="1"/>
  <c r="G125" i="1"/>
  <c r="D79" i="1"/>
  <c r="G78" i="1"/>
  <c r="M33" i="1"/>
  <c r="N33" i="1"/>
  <c r="O33" i="1" s="1"/>
  <c r="P33" i="1"/>
  <c r="Q33" i="1" s="1"/>
  <c r="I34" i="1"/>
  <c r="H35" i="1"/>
  <c r="L34" i="1"/>
  <c r="Z31" i="1"/>
  <c r="AA31" i="1" s="1"/>
  <c r="X31" i="1"/>
  <c r="Y31" i="1" s="1"/>
  <c r="W31" i="1"/>
  <c r="AD31" i="1" s="1"/>
  <c r="R33" i="1"/>
  <c r="S32" i="1"/>
  <c r="V32" i="1"/>
  <c r="AC32" i="1"/>
  <c r="U84" i="1" l="1"/>
  <c r="T85" i="1" s="1"/>
  <c r="K82" i="1"/>
  <c r="J83" i="1" s="1"/>
  <c r="E127" i="1"/>
  <c r="G126" i="1"/>
  <c r="D80" i="1"/>
  <c r="G79" i="1"/>
  <c r="P34" i="1"/>
  <c r="Q34" i="1" s="1"/>
  <c r="M34" i="1"/>
  <c r="N34" i="1"/>
  <c r="O34" i="1" s="1"/>
  <c r="I35" i="1"/>
  <c r="H36" i="1" s="1"/>
  <c r="L35" i="1"/>
  <c r="S33" i="1"/>
  <c r="R34" i="1" s="1"/>
  <c r="V33" i="1"/>
  <c r="AC33" i="1"/>
  <c r="Z32" i="1"/>
  <c r="AA32" i="1" s="1"/>
  <c r="X32" i="1"/>
  <c r="Y32" i="1" s="1"/>
  <c r="W32" i="1"/>
  <c r="AD32" i="1" s="1"/>
  <c r="U85" i="1" l="1"/>
  <c r="T86" i="1" s="1"/>
  <c r="K83" i="1"/>
  <c r="J84" i="1" s="1"/>
  <c r="E128" i="1"/>
  <c r="G127" i="1"/>
  <c r="G80" i="1"/>
  <c r="H37" i="1"/>
  <c r="I36" i="1"/>
  <c r="L36" i="1"/>
  <c r="M35" i="1"/>
  <c r="P35" i="1"/>
  <c r="Q35" i="1" s="1"/>
  <c r="N35" i="1"/>
  <c r="O35" i="1" s="1"/>
  <c r="W33" i="1"/>
  <c r="AD33" i="1" s="1"/>
  <c r="Z33" i="1"/>
  <c r="AA33" i="1" s="1"/>
  <c r="X33" i="1"/>
  <c r="Y33" i="1" s="1"/>
  <c r="V34" i="1"/>
  <c r="S34" i="1"/>
  <c r="R35" i="1"/>
  <c r="AC34" i="1"/>
  <c r="U86" i="1" l="1"/>
  <c r="T87" i="1" s="1"/>
  <c r="K84" i="1"/>
  <c r="J85" i="1" s="1"/>
  <c r="E129" i="1"/>
  <c r="G128" i="1"/>
  <c r="D82" i="1"/>
  <c r="P36" i="1"/>
  <c r="Q36" i="1" s="1"/>
  <c r="M36" i="1"/>
  <c r="N36" i="1"/>
  <c r="O36" i="1" s="1"/>
  <c r="L37" i="1"/>
  <c r="I37" i="1"/>
  <c r="H38" i="1" s="1"/>
  <c r="X34" i="1"/>
  <c r="Y34" i="1" s="1"/>
  <c r="W34" i="1"/>
  <c r="AD34" i="1" s="1"/>
  <c r="Z34" i="1"/>
  <c r="AA34" i="1" s="1"/>
  <c r="V35" i="1"/>
  <c r="AC35" i="1"/>
  <c r="S35" i="1"/>
  <c r="R36" i="1" s="1"/>
  <c r="U87" i="1" l="1"/>
  <c r="T88" i="1" s="1"/>
  <c r="K85" i="1"/>
  <c r="J86" i="1" s="1"/>
  <c r="E130" i="1"/>
  <c r="G129" i="1"/>
  <c r="D83" i="1"/>
  <c r="G82" i="1"/>
  <c r="P37" i="1"/>
  <c r="Q37" i="1" s="1"/>
  <c r="N37" i="1"/>
  <c r="O37" i="1" s="1"/>
  <c r="M37" i="1"/>
  <c r="L38" i="1"/>
  <c r="I38" i="1"/>
  <c r="H39" i="1"/>
  <c r="W35" i="1"/>
  <c r="AD35" i="1" s="1"/>
  <c r="X35" i="1"/>
  <c r="Y35" i="1" s="1"/>
  <c r="Z35" i="1"/>
  <c r="AA35" i="1" s="1"/>
  <c r="V36" i="1"/>
  <c r="S36" i="1"/>
  <c r="R37" i="1"/>
  <c r="AC36" i="1"/>
  <c r="U88" i="1" l="1"/>
  <c r="T89" i="1" s="1"/>
  <c r="K86" i="1"/>
  <c r="J87" i="1" s="1"/>
  <c r="E131" i="1"/>
  <c r="G130" i="1"/>
  <c r="G83" i="1"/>
  <c r="D84" i="1"/>
  <c r="M38" i="1"/>
  <c r="P38" i="1"/>
  <c r="Q38" i="1" s="1"/>
  <c r="N38" i="1"/>
  <c r="O38" i="1" s="1"/>
  <c r="L39" i="1"/>
  <c r="I39" i="1"/>
  <c r="H40" i="1" s="1"/>
  <c r="AC37" i="1"/>
  <c r="S37" i="1"/>
  <c r="R38" i="1" s="1"/>
  <c r="V37" i="1"/>
  <c r="W36" i="1"/>
  <c r="AD36" i="1" s="1"/>
  <c r="Z36" i="1"/>
  <c r="AA36" i="1" s="1"/>
  <c r="X36" i="1"/>
  <c r="Y36" i="1" s="1"/>
  <c r="U89" i="1" l="1"/>
  <c r="T90" i="1" s="1"/>
  <c r="K87" i="1"/>
  <c r="J88" i="1" s="1"/>
  <c r="E132" i="1"/>
  <c r="G131" i="1"/>
  <c r="D85" i="1"/>
  <c r="G84" i="1"/>
  <c r="P39" i="1"/>
  <c r="Q39" i="1" s="1"/>
  <c r="N39" i="1"/>
  <c r="O39" i="1" s="1"/>
  <c r="M39" i="1"/>
  <c r="L40" i="1"/>
  <c r="H41" i="1"/>
  <c r="I40" i="1"/>
  <c r="X37" i="1"/>
  <c r="Y37" i="1" s="1"/>
  <c r="Z37" i="1"/>
  <c r="AA37" i="1" s="1"/>
  <c r="W37" i="1"/>
  <c r="AD37" i="1" s="1"/>
  <c r="S38" i="1"/>
  <c r="AC38" i="1"/>
  <c r="R39" i="1"/>
  <c r="V38" i="1"/>
  <c r="U90" i="1" l="1"/>
  <c r="T91" i="1" s="1"/>
  <c r="K88" i="1"/>
  <c r="J89" i="1" s="1"/>
  <c r="E133" i="1"/>
  <c r="G132" i="1"/>
  <c r="G85" i="1"/>
  <c r="D86" i="1"/>
  <c r="M40" i="1"/>
  <c r="P40" i="1"/>
  <c r="Q40" i="1" s="1"/>
  <c r="N40" i="1"/>
  <c r="O40" i="1" s="1"/>
  <c r="L41" i="1"/>
  <c r="I41" i="1"/>
  <c r="H42" i="1" s="1"/>
  <c r="H43" i="1" s="1"/>
  <c r="W38" i="1"/>
  <c r="AD38" i="1" s="1"/>
  <c r="Z38" i="1"/>
  <c r="AA38" i="1" s="1"/>
  <c r="X38" i="1"/>
  <c r="Y38" i="1" s="1"/>
  <c r="AC39" i="1"/>
  <c r="V39" i="1"/>
  <c r="S39" i="1"/>
  <c r="R40" i="1" s="1"/>
  <c r="U91" i="1" l="1"/>
  <c r="T92" i="1" s="1"/>
  <c r="K89" i="1"/>
  <c r="J90" i="1" s="1"/>
  <c r="E134" i="1"/>
  <c r="G133" i="1"/>
  <c r="I43" i="1"/>
  <c r="L43" i="1"/>
  <c r="G86" i="1"/>
  <c r="D87" i="1"/>
  <c r="M41" i="1"/>
  <c r="N41" i="1"/>
  <c r="O41" i="1" s="1"/>
  <c r="P41" i="1"/>
  <c r="Q41" i="1" s="1"/>
  <c r="I42" i="1"/>
  <c r="L42" i="1"/>
  <c r="S40" i="1"/>
  <c r="R41" i="1"/>
  <c r="V40" i="1"/>
  <c r="AC40" i="1"/>
  <c r="X39" i="1"/>
  <c r="Y39" i="1" s="1"/>
  <c r="Z39" i="1"/>
  <c r="AA39" i="1" s="1"/>
  <c r="W39" i="1"/>
  <c r="AD39" i="1" s="1"/>
  <c r="U92" i="1" l="1"/>
  <c r="T93" i="1" s="1"/>
  <c r="K90" i="1"/>
  <c r="J91" i="1" s="1"/>
  <c r="E135" i="1"/>
  <c r="G134" i="1"/>
  <c r="M43" i="1"/>
  <c r="D88" i="1"/>
  <c r="G87" i="1"/>
  <c r="P42" i="1"/>
  <c r="Q42" i="1" s="1"/>
  <c r="P43" i="1" s="1"/>
  <c r="Q43" i="1" s="1"/>
  <c r="M42" i="1"/>
  <c r="N42" i="1"/>
  <c r="O42" i="1" s="1"/>
  <c r="N43" i="1" s="1"/>
  <c r="O43" i="1" s="1"/>
  <c r="AC41" i="1"/>
  <c r="S41" i="1"/>
  <c r="R42" i="1" s="1"/>
  <c r="R43" i="1" s="1"/>
  <c r="V41" i="1"/>
  <c r="W40" i="1"/>
  <c r="AD40" i="1" s="1"/>
  <c r="X40" i="1"/>
  <c r="Y40" i="1" s="1"/>
  <c r="Z40" i="1"/>
  <c r="AA40" i="1" s="1"/>
  <c r="U93" i="1" l="1"/>
  <c r="T94" i="1" s="1"/>
  <c r="K91" i="1"/>
  <c r="J92" i="1" s="1"/>
  <c r="E136" i="1"/>
  <c r="G135" i="1"/>
  <c r="V43" i="1"/>
  <c r="S43" i="1"/>
  <c r="AC43" i="1"/>
  <c r="G88" i="1"/>
  <c r="D89" i="1"/>
  <c r="H44" i="1"/>
  <c r="W41" i="1"/>
  <c r="AD41" i="1" s="1"/>
  <c r="X41" i="1"/>
  <c r="Y41" i="1" s="1"/>
  <c r="Z41" i="1"/>
  <c r="AA41" i="1" s="1"/>
  <c r="V42" i="1"/>
  <c r="S42" i="1"/>
  <c r="AC42" i="1"/>
  <c r="U94" i="1" l="1"/>
  <c r="T95" i="1" s="1"/>
  <c r="K92" i="1"/>
  <c r="J93" i="1" s="1"/>
  <c r="E137" i="1"/>
  <c r="G136" i="1"/>
  <c r="W43" i="1"/>
  <c r="AD43" i="1" s="1"/>
  <c r="G89" i="1"/>
  <c r="D90" i="1"/>
  <c r="L44" i="1"/>
  <c r="I44" i="1"/>
  <c r="H45" i="1" s="1"/>
  <c r="W42" i="1"/>
  <c r="Z42" i="1"/>
  <c r="AA42" i="1" s="1"/>
  <c r="Z43" i="1" s="1"/>
  <c r="AA43" i="1" s="1"/>
  <c r="X42" i="1"/>
  <c r="Y42" i="1" s="1"/>
  <c r="X43" i="1" s="1"/>
  <c r="Y43" i="1" s="1"/>
  <c r="U95" i="1" l="1"/>
  <c r="T96" i="1" s="1"/>
  <c r="K93" i="1"/>
  <c r="J94" i="1" s="1"/>
  <c r="E138" i="1"/>
  <c r="G137" i="1"/>
  <c r="G90" i="1"/>
  <c r="D91" i="1"/>
  <c r="I45" i="1"/>
  <c r="H46" i="1" s="1"/>
  <c r="H47" i="1" s="1"/>
  <c r="L45" i="1"/>
  <c r="P44" i="1"/>
  <c r="Q44" i="1" s="1"/>
  <c r="N44" i="1"/>
  <c r="O44" i="1" s="1"/>
  <c r="M44" i="1"/>
  <c r="AD42" i="1"/>
  <c r="U96" i="1" l="1"/>
  <c r="T97" i="1" s="1"/>
  <c r="K94" i="1"/>
  <c r="J95" i="1" s="1"/>
  <c r="E139" i="1"/>
  <c r="G138" i="1"/>
  <c r="I47" i="1"/>
  <c r="H48" i="1"/>
  <c r="L47" i="1"/>
  <c r="G91" i="1"/>
  <c r="D92" i="1"/>
  <c r="M45" i="1"/>
  <c r="N45" i="1"/>
  <c r="O45" i="1" s="1"/>
  <c r="P45" i="1"/>
  <c r="Q45" i="1" s="1"/>
  <c r="I46" i="1"/>
  <c r="L46" i="1"/>
  <c r="R44" i="1"/>
  <c r="U97" i="1" l="1"/>
  <c r="T98" i="1" s="1"/>
  <c r="K95" i="1"/>
  <c r="J96" i="1" s="1"/>
  <c r="E140" i="1"/>
  <c r="G139" i="1"/>
  <c r="I48" i="1"/>
  <c r="L48" i="1"/>
  <c r="M47" i="1"/>
  <c r="D93" i="1"/>
  <c r="G92" i="1"/>
  <c r="P46" i="1"/>
  <c r="Q46" i="1" s="1"/>
  <c r="P47" i="1" s="1"/>
  <c r="Q47" i="1" s="1"/>
  <c r="N46" i="1"/>
  <c r="O46" i="1" s="1"/>
  <c r="N47" i="1" s="1"/>
  <c r="O47" i="1" s="1"/>
  <c r="M46" i="1"/>
  <c r="S44" i="1"/>
  <c r="R45" i="1" s="1"/>
  <c r="V44" i="1"/>
  <c r="AC44" i="1"/>
  <c r="U98" i="1" l="1"/>
  <c r="T99" i="1" s="1"/>
  <c r="K96" i="1"/>
  <c r="J97" i="1" s="1"/>
  <c r="E141" i="1"/>
  <c r="G140" i="1"/>
  <c r="M48" i="1"/>
  <c r="N48" i="1"/>
  <c r="O48" i="1" s="1"/>
  <c r="P48" i="1"/>
  <c r="Q48" i="1" s="1"/>
  <c r="G93" i="1"/>
  <c r="D94" i="1"/>
  <c r="V45" i="1"/>
  <c r="AC45" i="1"/>
  <c r="S45" i="1"/>
  <c r="R46" i="1" s="1"/>
  <c r="R47" i="1" s="1"/>
  <c r="Z44" i="1"/>
  <c r="AA44" i="1" s="1"/>
  <c r="X44" i="1"/>
  <c r="Y44" i="1" s="1"/>
  <c r="W44" i="1"/>
  <c r="AD44" i="1" s="1"/>
  <c r="U99" i="1" l="1"/>
  <c r="T100" i="1" s="1"/>
  <c r="K97" i="1"/>
  <c r="J98" i="1" s="1"/>
  <c r="E142" i="1"/>
  <c r="G141" i="1"/>
  <c r="V47" i="1"/>
  <c r="R48" i="1"/>
  <c r="S47" i="1"/>
  <c r="AC47" i="1"/>
  <c r="D95" i="1"/>
  <c r="G94" i="1"/>
  <c r="V46" i="1"/>
  <c r="S46" i="1"/>
  <c r="AC46" i="1"/>
  <c r="W45" i="1"/>
  <c r="AD45" i="1" s="1"/>
  <c r="X45" i="1"/>
  <c r="Y45" i="1" s="1"/>
  <c r="Z45" i="1"/>
  <c r="AA45" i="1" s="1"/>
  <c r="U100" i="1" l="1"/>
  <c r="T101" i="1" s="1"/>
  <c r="K98" i="1"/>
  <c r="J99" i="1" s="1"/>
  <c r="E143" i="1"/>
  <c r="G142" i="1"/>
  <c r="S48" i="1"/>
  <c r="V48" i="1"/>
  <c r="AC48" i="1"/>
  <c r="W47" i="1"/>
  <c r="AD47" i="1" s="1"/>
  <c r="G95" i="1"/>
  <c r="D96" i="1"/>
  <c r="H49" i="1"/>
  <c r="H50" i="1" s="1"/>
  <c r="X46" i="1"/>
  <c r="Y46" i="1" s="1"/>
  <c r="X47" i="1" s="1"/>
  <c r="Y47" i="1" s="1"/>
  <c r="Z46" i="1"/>
  <c r="AA46" i="1" s="1"/>
  <c r="Z47" i="1" s="1"/>
  <c r="AA47" i="1" s="1"/>
  <c r="W46" i="1"/>
  <c r="U101" i="1" l="1"/>
  <c r="T102" i="1" s="1"/>
  <c r="K99" i="1"/>
  <c r="J100" i="1" s="1"/>
  <c r="E144" i="1"/>
  <c r="G143" i="1"/>
  <c r="Z48" i="1"/>
  <c r="AA48" i="1" s="1"/>
  <c r="W48" i="1"/>
  <c r="AD48" i="1" s="1"/>
  <c r="X48" i="1"/>
  <c r="Y48" i="1" s="1"/>
  <c r="I50" i="1"/>
  <c r="H51" i="1"/>
  <c r="L50" i="1"/>
  <c r="G96" i="1"/>
  <c r="D97" i="1"/>
  <c r="L49" i="1"/>
  <c r="I49" i="1"/>
  <c r="AD46" i="1"/>
  <c r="U102" i="1" l="1"/>
  <c r="T103" i="1" s="1"/>
  <c r="K100" i="1"/>
  <c r="J101" i="1" s="1"/>
  <c r="E145" i="1"/>
  <c r="G144" i="1"/>
  <c r="M50" i="1"/>
  <c r="D98" i="1"/>
  <c r="G98" i="1" s="1"/>
  <c r="G97" i="1"/>
  <c r="I51" i="1"/>
  <c r="L51" i="1"/>
  <c r="P49" i="1"/>
  <c r="Q49" i="1" s="1"/>
  <c r="P50" i="1" s="1"/>
  <c r="Q50" i="1" s="1"/>
  <c r="M49" i="1"/>
  <c r="N49" i="1"/>
  <c r="O49" i="1" s="1"/>
  <c r="N50" i="1" s="1"/>
  <c r="O50" i="1" s="1"/>
  <c r="U103" i="1" l="1"/>
  <c r="T104" i="1" s="1"/>
  <c r="K101" i="1"/>
  <c r="J102" i="1" s="1"/>
  <c r="E146" i="1"/>
  <c r="G145" i="1"/>
  <c r="N51" i="1"/>
  <c r="O51" i="1" s="1"/>
  <c r="N52" i="1" s="1"/>
  <c r="O52" i="1" s="1"/>
  <c r="M51" i="1"/>
  <c r="P51" i="1"/>
  <c r="Q51" i="1" s="1"/>
  <c r="P52" i="1" s="1"/>
  <c r="Q52" i="1" s="1"/>
  <c r="U104" i="1" l="1"/>
  <c r="T105" i="1" s="1"/>
  <c r="K102" i="1"/>
  <c r="J103" i="1" s="1"/>
  <c r="E147" i="1"/>
  <c r="G146" i="1"/>
  <c r="R49" i="1"/>
  <c r="R50" i="1" s="1"/>
  <c r="U105" i="1" l="1"/>
  <c r="T106" i="1" s="1"/>
  <c r="K103" i="1"/>
  <c r="J104" i="1" s="1"/>
  <c r="E148" i="1"/>
  <c r="G147" i="1"/>
  <c r="R51" i="1"/>
  <c r="S50" i="1"/>
  <c r="V50" i="1"/>
  <c r="AC50" i="1"/>
  <c r="H53" i="1"/>
  <c r="S49" i="1"/>
  <c r="V49" i="1"/>
  <c r="AC49" i="1"/>
  <c r="U106" i="1" l="1"/>
  <c r="T107" i="1" s="1"/>
  <c r="K104" i="1"/>
  <c r="J105" i="1" s="1"/>
  <c r="E149" i="1"/>
  <c r="G148" i="1"/>
  <c r="W50" i="1"/>
  <c r="AD50" i="1" s="1"/>
  <c r="I53" i="1"/>
  <c r="H54" i="1"/>
  <c r="L53" i="1"/>
  <c r="S51" i="1"/>
  <c r="V51" i="1"/>
  <c r="AC51" i="1"/>
  <c r="X49" i="1"/>
  <c r="Y49" i="1" s="1"/>
  <c r="X50" i="1" s="1"/>
  <c r="Y50" i="1" s="1"/>
  <c r="Z49" i="1"/>
  <c r="AA49" i="1" s="1"/>
  <c r="Z50" i="1" s="1"/>
  <c r="AA50" i="1" s="1"/>
  <c r="W49" i="1"/>
  <c r="AD49" i="1" s="1"/>
  <c r="U107" i="1" l="1"/>
  <c r="T108" i="1" s="1"/>
  <c r="K105" i="1"/>
  <c r="J106" i="1" s="1"/>
  <c r="E150" i="1"/>
  <c r="G149" i="1"/>
  <c r="I54" i="1"/>
  <c r="H55" i="1"/>
  <c r="L54" i="1"/>
  <c r="X51" i="1"/>
  <c r="Y51" i="1" s="1"/>
  <c r="X52" i="1" s="1"/>
  <c r="Y52" i="1" s="1"/>
  <c r="Z51" i="1"/>
  <c r="AA51" i="1" s="1"/>
  <c r="Z52" i="1" s="1"/>
  <c r="AA52" i="1" s="1"/>
  <c r="W51" i="1"/>
  <c r="P53" i="1"/>
  <c r="Q53" i="1" s="1"/>
  <c r="N53" i="1"/>
  <c r="O53" i="1" s="1"/>
  <c r="M53" i="1"/>
  <c r="U108" i="1" l="1"/>
  <c r="T109" i="1" s="1"/>
  <c r="K106" i="1"/>
  <c r="J107" i="1" s="1"/>
  <c r="E151" i="1"/>
  <c r="G150" i="1"/>
  <c r="AD51" i="1"/>
  <c r="I55" i="1"/>
  <c r="H56" i="1"/>
  <c r="L55" i="1"/>
  <c r="N54" i="1"/>
  <c r="O54" i="1" s="1"/>
  <c r="M54" i="1"/>
  <c r="P54" i="1"/>
  <c r="Q54" i="1" s="1"/>
  <c r="U109" i="1" l="1"/>
  <c r="T110" i="1" s="1"/>
  <c r="K107" i="1"/>
  <c r="J108" i="1" s="1"/>
  <c r="E152" i="1"/>
  <c r="G151" i="1"/>
  <c r="R53" i="1"/>
  <c r="L56" i="1"/>
  <c r="I56" i="1"/>
  <c r="H57" i="1"/>
  <c r="M55" i="1"/>
  <c r="N55" i="1"/>
  <c r="O55" i="1" s="1"/>
  <c r="P55" i="1"/>
  <c r="Q55" i="1" s="1"/>
  <c r="U110" i="1" l="1"/>
  <c r="T111" i="1" s="1"/>
  <c r="K108" i="1"/>
  <c r="J109" i="1" s="1"/>
  <c r="E153" i="1"/>
  <c r="G152" i="1"/>
  <c r="L57" i="1"/>
  <c r="H58" i="1"/>
  <c r="I57" i="1"/>
  <c r="N56" i="1"/>
  <c r="O56" i="1" s="1"/>
  <c r="M56" i="1"/>
  <c r="P56" i="1"/>
  <c r="Q56" i="1" s="1"/>
  <c r="V53" i="1"/>
  <c r="R54" i="1"/>
  <c r="S53" i="1"/>
  <c r="AC53" i="1"/>
  <c r="U111" i="1" l="1"/>
  <c r="T112" i="1" s="1"/>
  <c r="K109" i="1"/>
  <c r="J110" i="1" s="1"/>
  <c r="E154" i="1"/>
  <c r="G153" i="1"/>
  <c r="W53" i="1"/>
  <c r="AD53" i="1" s="1"/>
  <c r="Z53" i="1"/>
  <c r="AA53" i="1" s="1"/>
  <c r="X53" i="1"/>
  <c r="Y53" i="1" s="1"/>
  <c r="I58" i="1"/>
  <c r="H59" i="1"/>
  <c r="L58" i="1"/>
  <c r="R55" i="1"/>
  <c r="V54" i="1"/>
  <c r="S54" i="1"/>
  <c r="AC54" i="1"/>
  <c r="N57" i="1"/>
  <c r="O57" i="1" s="1"/>
  <c r="M57" i="1"/>
  <c r="P57" i="1"/>
  <c r="Q57" i="1" s="1"/>
  <c r="U112" i="1" l="1"/>
  <c r="T113" i="1" s="1"/>
  <c r="K110" i="1"/>
  <c r="J111" i="1" s="1"/>
  <c r="E155" i="1"/>
  <c r="G154" i="1"/>
  <c r="M58" i="1"/>
  <c r="N58" i="1"/>
  <c r="O58" i="1" s="1"/>
  <c r="P58" i="1"/>
  <c r="Q58" i="1" s="1"/>
  <c r="H60" i="1"/>
  <c r="I59" i="1"/>
  <c r="L59" i="1"/>
  <c r="Z54" i="1"/>
  <c r="AA54" i="1" s="1"/>
  <c r="X54" i="1"/>
  <c r="Y54" i="1" s="1"/>
  <c r="W54" i="1"/>
  <c r="AD54" i="1" s="1"/>
  <c r="V55" i="1"/>
  <c r="W55" i="1" s="1"/>
  <c r="AD55" i="1" s="1"/>
  <c r="R56" i="1"/>
  <c r="S55" i="1"/>
  <c r="AC55" i="1"/>
  <c r="U113" i="1" l="1"/>
  <c r="T114" i="1" s="1"/>
  <c r="K111" i="1"/>
  <c r="J112" i="1" s="1"/>
  <c r="E156" i="1"/>
  <c r="G155" i="1"/>
  <c r="N59" i="1"/>
  <c r="O59" i="1" s="1"/>
  <c r="M59" i="1"/>
  <c r="P59" i="1"/>
  <c r="Q59" i="1" s="1"/>
  <c r="X55" i="1"/>
  <c r="Y55" i="1" s="1"/>
  <c r="V56" i="1"/>
  <c r="S56" i="1"/>
  <c r="R57" i="1"/>
  <c r="AC56" i="1"/>
  <c r="Z55" i="1"/>
  <c r="AA55" i="1" s="1"/>
  <c r="L60" i="1"/>
  <c r="I60" i="1"/>
  <c r="H61" i="1"/>
  <c r="U114" i="1" l="1"/>
  <c r="T115" i="1" s="1"/>
  <c r="K112" i="1"/>
  <c r="J113" i="1" s="1"/>
  <c r="X56" i="1"/>
  <c r="Y56" i="1" s="1"/>
  <c r="E157" i="1"/>
  <c r="G156" i="1"/>
  <c r="S57" i="1"/>
  <c r="R58" i="1"/>
  <c r="V57" i="1"/>
  <c r="AC57" i="1"/>
  <c r="H62" i="1"/>
  <c r="L61" i="1"/>
  <c r="I61" i="1"/>
  <c r="P60" i="1"/>
  <c r="Q60" i="1" s="1"/>
  <c r="M60" i="1"/>
  <c r="W56" i="1"/>
  <c r="AD56" i="1" s="1"/>
  <c r="Z56" i="1"/>
  <c r="AA56" i="1" s="1"/>
  <c r="N60" i="1"/>
  <c r="O60" i="1" s="1"/>
  <c r="U115" i="1" l="1"/>
  <c r="T116" i="1" s="1"/>
  <c r="K113" i="1"/>
  <c r="J114" i="1" s="1"/>
  <c r="E158" i="1"/>
  <c r="G157" i="1"/>
  <c r="Z57" i="1"/>
  <c r="AA57" i="1" s="1"/>
  <c r="X57" i="1"/>
  <c r="Y57" i="1" s="1"/>
  <c r="W57" i="1"/>
  <c r="AD57" i="1" s="1"/>
  <c r="M61" i="1"/>
  <c r="N61" i="1"/>
  <c r="O61" i="1" s="1"/>
  <c r="P61" i="1"/>
  <c r="Q61" i="1" s="1"/>
  <c r="S58" i="1"/>
  <c r="V58" i="1"/>
  <c r="R59" i="1"/>
  <c r="AC58" i="1"/>
  <c r="I62" i="1"/>
  <c r="H63" i="1"/>
  <c r="L62" i="1"/>
  <c r="U116" i="1" l="1"/>
  <c r="T117" i="1" s="1"/>
  <c r="K114" i="1"/>
  <c r="J115" i="1" s="1"/>
  <c r="E159" i="1"/>
  <c r="G158" i="1"/>
  <c r="R60" i="1"/>
  <c r="S59" i="1"/>
  <c r="V59" i="1"/>
  <c r="AC59" i="1"/>
  <c r="P62" i="1"/>
  <c r="Q62" i="1" s="1"/>
  <c r="N62" i="1"/>
  <c r="O62" i="1" s="1"/>
  <c r="M62" i="1"/>
  <c r="H64" i="1"/>
  <c r="L63" i="1"/>
  <c r="I63" i="1"/>
  <c r="W58" i="1"/>
  <c r="AD58" i="1" s="1"/>
  <c r="X58" i="1"/>
  <c r="Y58" i="1" s="1"/>
  <c r="Z58" i="1"/>
  <c r="AA58" i="1" s="1"/>
  <c r="U117" i="1" l="1"/>
  <c r="T118" i="1" s="1"/>
  <c r="K115" i="1"/>
  <c r="J116" i="1" s="1"/>
  <c r="G160" i="1"/>
  <c r="G159" i="1"/>
  <c r="L64" i="1"/>
  <c r="H65" i="1"/>
  <c r="I64" i="1"/>
  <c r="Z59" i="1"/>
  <c r="AA59" i="1" s="1"/>
  <c r="X59" i="1"/>
  <c r="Y59" i="1" s="1"/>
  <c r="W59" i="1"/>
  <c r="AD59" i="1" s="1"/>
  <c r="P63" i="1"/>
  <c r="Q63" i="1" s="1"/>
  <c r="N63" i="1"/>
  <c r="O63" i="1" s="1"/>
  <c r="M63" i="1"/>
  <c r="R61" i="1"/>
  <c r="S60" i="1"/>
  <c r="V60" i="1"/>
  <c r="W60" i="1" s="1"/>
  <c r="AD60" i="1" s="1"/>
  <c r="AC60" i="1"/>
  <c r="U118" i="1" l="1"/>
  <c r="T119" i="1" s="1"/>
  <c r="K116" i="1"/>
  <c r="J117" i="1" s="1"/>
  <c r="X60" i="1"/>
  <c r="Y60" i="1" s="1"/>
  <c r="V61" i="1"/>
  <c r="R62" i="1"/>
  <c r="S61" i="1"/>
  <c r="AC61" i="1"/>
  <c r="Z60" i="1"/>
  <c r="AA60" i="1" s="1"/>
  <c r="L65" i="1"/>
  <c r="I65" i="1"/>
  <c r="N64" i="1"/>
  <c r="O64" i="1" s="1"/>
  <c r="P64" i="1"/>
  <c r="Q64" i="1" s="1"/>
  <c r="M64" i="1"/>
  <c r="U119" i="1" l="1"/>
  <c r="T120" i="1" s="1"/>
  <c r="K117" i="1"/>
  <c r="J118" i="1" s="1"/>
  <c r="M65" i="1"/>
  <c r="P65" i="1"/>
  <c r="Q65" i="1" s="1"/>
  <c r="N65" i="1"/>
  <c r="O65" i="1" s="1"/>
  <c r="X61" i="1"/>
  <c r="Y61" i="1" s="1"/>
  <c r="Z61" i="1"/>
  <c r="AA61" i="1" s="1"/>
  <c r="W61" i="1"/>
  <c r="AD61" i="1" s="1"/>
  <c r="R63" i="1"/>
  <c r="V62" i="1"/>
  <c r="S62" i="1"/>
  <c r="AC62" i="1"/>
  <c r="U120" i="1" l="1"/>
  <c r="T121" i="1" s="1"/>
  <c r="K118" i="1"/>
  <c r="J119" i="1" s="1"/>
  <c r="Z62" i="1"/>
  <c r="AA62" i="1" s="1"/>
  <c r="W62" i="1"/>
  <c r="AD62" i="1" s="1"/>
  <c r="X62" i="1"/>
  <c r="Y62" i="1" s="1"/>
  <c r="S63" i="1"/>
  <c r="V63" i="1"/>
  <c r="R64" i="1"/>
  <c r="AC63" i="1"/>
  <c r="H66" i="1"/>
  <c r="U121" i="1" l="1"/>
  <c r="T122" i="1" s="1"/>
  <c r="K119" i="1"/>
  <c r="J120" i="1" s="1"/>
  <c r="S64" i="1"/>
  <c r="R65" i="1"/>
  <c r="V64" i="1"/>
  <c r="AC64" i="1"/>
  <c r="I66" i="1"/>
  <c r="H67" i="1"/>
  <c r="H68" i="1" s="1"/>
  <c r="L66" i="1"/>
  <c r="W63" i="1"/>
  <c r="AD63" i="1" s="1"/>
  <c r="Z63" i="1"/>
  <c r="AA63" i="1" s="1"/>
  <c r="X63" i="1"/>
  <c r="Y63" i="1" s="1"/>
  <c r="U122" i="1" l="1"/>
  <c r="T123" i="1" s="1"/>
  <c r="K120" i="1"/>
  <c r="J121" i="1" s="1"/>
  <c r="I68" i="1"/>
  <c r="L68" i="1"/>
  <c r="M66" i="1"/>
  <c r="P66" i="1"/>
  <c r="Q66" i="1" s="1"/>
  <c r="N66" i="1"/>
  <c r="O66" i="1" s="1"/>
  <c r="Z64" i="1"/>
  <c r="AA64" i="1" s="1"/>
  <c r="X64" i="1"/>
  <c r="Y64" i="1" s="1"/>
  <c r="W64" i="1"/>
  <c r="AD64" i="1" s="1"/>
  <c r="V65" i="1"/>
  <c r="S65" i="1"/>
  <c r="AC65" i="1"/>
  <c r="L67" i="1"/>
  <c r="I67" i="1"/>
  <c r="U123" i="1" l="1"/>
  <c r="T124" i="1" s="1"/>
  <c r="K121" i="1"/>
  <c r="J122" i="1" s="1"/>
  <c r="M68" i="1"/>
  <c r="H69" i="1"/>
  <c r="W65" i="1"/>
  <c r="Z65" i="1"/>
  <c r="AA65" i="1" s="1"/>
  <c r="X65" i="1"/>
  <c r="Y65" i="1" s="1"/>
  <c r="M67" i="1"/>
  <c r="P67" i="1"/>
  <c r="Q67" i="1" s="1"/>
  <c r="P68" i="1" s="1"/>
  <c r="Q68" i="1" s="1"/>
  <c r="N67" i="1"/>
  <c r="O67" i="1" s="1"/>
  <c r="N68" i="1" s="1"/>
  <c r="O68" i="1" s="1"/>
  <c r="U124" i="1" l="1"/>
  <c r="T125" i="1" s="1"/>
  <c r="K122" i="1"/>
  <c r="J123" i="1" s="1"/>
  <c r="L69" i="1"/>
  <c r="I69" i="1"/>
  <c r="H70" i="1"/>
  <c r="R66" i="1"/>
  <c r="AD65" i="1"/>
  <c r="U125" i="1" l="1"/>
  <c r="T126" i="1" s="1"/>
  <c r="K123" i="1"/>
  <c r="J124" i="1" s="1"/>
  <c r="I70" i="1"/>
  <c r="L70" i="1"/>
  <c r="H71" i="1"/>
  <c r="V66" i="1"/>
  <c r="S66" i="1"/>
  <c r="R67" i="1"/>
  <c r="R68" i="1" s="1"/>
  <c r="AC66" i="1"/>
  <c r="P69" i="1"/>
  <c r="Q69" i="1" s="1"/>
  <c r="N69" i="1"/>
  <c r="O69" i="1" s="1"/>
  <c r="M69" i="1"/>
  <c r="U126" i="1" l="1"/>
  <c r="T127" i="1" s="1"/>
  <c r="K124" i="1"/>
  <c r="J125" i="1" s="1"/>
  <c r="V68" i="1"/>
  <c r="S68" i="1"/>
  <c r="AC68" i="1"/>
  <c r="I71" i="1"/>
  <c r="H72" i="1"/>
  <c r="L71" i="1"/>
  <c r="N70" i="1"/>
  <c r="O70" i="1" s="1"/>
  <c r="M70" i="1"/>
  <c r="S67" i="1"/>
  <c r="V67" i="1"/>
  <c r="AC67" i="1"/>
  <c r="P70" i="1"/>
  <c r="Q70" i="1" s="1"/>
  <c r="Z66" i="1"/>
  <c r="AA66" i="1" s="1"/>
  <c r="W66" i="1"/>
  <c r="AD66" i="1" s="1"/>
  <c r="X66" i="1"/>
  <c r="Y66" i="1" s="1"/>
  <c r="U127" i="1" l="1"/>
  <c r="T128" i="1" s="1"/>
  <c r="K125" i="1"/>
  <c r="J126" i="1" s="1"/>
  <c r="W68" i="1"/>
  <c r="AD68" i="1" s="1"/>
  <c r="N71" i="1"/>
  <c r="O71" i="1" s="1"/>
  <c r="P71" i="1"/>
  <c r="Q71" i="1" s="1"/>
  <c r="M71" i="1"/>
  <c r="I72" i="1"/>
  <c r="L72" i="1"/>
  <c r="H73" i="1"/>
  <c r="R69" i="1"/>
  <c r="W67" i="1"/>
  <c r="AD67" i="1" s="1"/>
  <c r="X67" i="1"/>
  <c r="Y67" i="1" s="1"/>
  <c r="X68" i="1" s="1"/>
  <c r="Y68" i="1" s="1"/>
  <c r="Z67" i="1"/>
  <c r="AA67" i="1" s="1"/>
  <c r="Z68" i="1" s="1"/>
  <c r="AA68" i="1" s="1"/>
  <c r="U128" i="1" l="1"/>
  <c r="T129" i="1" s="1"/>
  <c r="K126" i="1"/>
  <c r="J127" i="1" s="1"/>
  <c r="I73" i="1"/>
  <c r="L73" i="1"/>
  <c r="H74" i="1"/>
  <c r="M72" i="1"/>
  <c r="N72" i="1"/>
  <c r="O72" i="1" s="1"/>
  <c r="P72" i="1"/>
  <c r="Q72" i="1" s="1"/>
  <c r="S69" i="1"/>
  <c r="R70" i="1"/>
  <c r="V69" i="1"/>
  <c r="AC69" i="1"/>
  <c r="U129" i="1" l="1"/>
  <c r="T130" i="1" s="1"/>
  <c r="K127" i="1"/>
  <c r="J128" i="1" s="1"/>
  <c r="P73" i="1"/>
  <c r="Q73" i="1" s="1"/>
  <c r="N73" i="1"/>
  <c r="O73" i="1" s="1"/>
  <c r="M73" i="1"/>
  <c r="X69" i="1"/>
  <c r="Y69" i="1" s="1"/>
  <c r="W69" i="1"/>
  <c r="AD69" i="1" s="1"/>
  <c r="Z69" i="1"/>
  <c r="AA69" i="1" s="1"/>
  <c r="I74" i="1"/>
  <c r="H75" i="1"/>
  <c r="L74" i="1"/>
  <c r="S70" i="1"/>
  <c r="V70" i="1"/>
  <c r="R71" i="1"/>
  <c r="AC70" i="1"/>
  <c r="U130" i="1" l="1"/>
  <c r="T131" i="1" s="1"/>
  <c r="K128" i="1"/>
  <c r="J129" i="1" s="1"/>
  <c r="N74" i="1"/>
  <c r="O74" i="1" s="1"/>
  <c r="I75" i="1"/>
  <c r="H76" i="1"/>
  <c r="L75" i="1"/>
  <c r="X70" i="1"/>
  <c r="Y70" i="1" s="1"/>
  <c r="W70" i="1"/>
  <c r="AD70" i="1" s="1"/>
  <c r="Z70" i="1"/>
  <c r="AA70" i="1" s="1"/>
  <c r="S71" i="1"/>
  <c r="V71" i="1"/>
  <c r="R72" i="1"/>
  <c r="AC71" i="1"/>
  <c r="P74" i="1"/>
  <c r="Q74" i="1" s="1"/>
  <c r="M74" i="1"/>
  <c r="U131" i="1" l="1"/>
  <c r="T132" i="1" s="1"/>
  <c r="K129" i="1"/>
  <c r="J130" i="1" s="1"/>
  <c r="R73" i="1"/>
  <c r="V72" i="1"/>
  <c r="S72" i="1"/>
  <c r="AC72" i="1"/>
  <c r="L76" i="1"/>
  <c r="H77" i="1"/>
  <c r="I76" i="1"/>
  <c r="P75" i="1"/>
  <c r="Q75" i="1" s="1"/>
  <c r="N75" i="1"/>
  <c r="O75" i="1" s="1"/>
  <c r="M75" i="1"/>
  <c r="X71" i="1"/>
  <c r="Y71" i="1" s="1"/>
  <c r="W71" i="1"/>
  <c r="AD71" i="1" s="1"/>
  <c r="Z71" i="1"/>
  <c r="AA71" i="1" s="1"/>
  <c r="U132" i="1" l="1"/>
  <c r="T133" i="1" s="1"/>
  <c r="K130" i="1"/>
  <c r="J131" i="1" s="1"/>
  <c r="X72" i="1"/>
  <c r="Y72" i="1" s="1"/>
  <c r="I77" i="1"/>
  <c r="H78" i="1"/>
  <c r="L77" i="1"/>
  <c r="Z72" i="1"/>
  <c r="AA72" i="1" s="1"/>
  <c r="W72" i="1"/>
  <c r="AD72" i="1" s="1"/>
  <c r="M76" i="1"/>
  <c r="P76" i="1"/>
  <c r="Q76" i="1" s="1"/>
  <c r="N76" i="1"/>
  <c r="O76" i="1" s="1"/>
  <c r="S73" i="1"/>
  <c r="R74" i="1"/>
  <c r="V73" i="1"/>
  <c r="AC73" i="1"/>
  <c r="U133" i="1" l="1"/>
  <c r="T134" i="1" s="1"/>
  <c r="K131" i="1"/>
  <c r="J132" i="1" s="1"/>
  <c r="V74" i="1"/>
  <c r="R75" i="1"/>
  <c r="S74" i="1"/>
  <c r="AC74" i="1"/>
  <c r="L78" i="1"/>
  <c r="H79" i="1"/>
  <c r="I78" i="1"/>
  <c r="M77" i="1"/>
  <c r="N77" i="1"/>
  <c r="O77" i="1" s="1"/>
  <c r="P77" i="1"/>
  <c r="Q77" i="1" s="1"/>
  <c r="Z73" i="1"/>
  <c r="AA73" i="1" s="1"/>
  <c r="W73" i="1"/>
  <c r="AD73" i="1" s="1"/>
  <c r="X73" i="1"/>
  <c r="Y73" i="1" s="1"/>
  <c r="X74" i="1" s="1"/>
  <c r="Y74" i="1" s="1"/>
  <c r="U134" i="1" l="1"/>
  <c r="T135" i="1" s="1"/>
  <c r="K132" i="1"/>
  <c r="J133" i="1" s="1"/>
  <c r="I79" i="1"/>
  <c r="H80" i="1"/>
  <c r="H81" i="1" s="1"/>
  <c r="L79" i="1"/>
  <c r="S75" i="1"/>
  <c r="V75" i="1"/>
  <c r="R76" i="1"/>
  <c r="AC75" i="1"/>
  <c r="N78" i="1"/>
  <c r="O78" i="1" s="1"/>
  <c r="M78" i="1"/>
  <c r="P78" i="1"/>
  <c r="Q78" i="1" s="1"/>
  <c r="W74" i="1"/>
  <c r="AD74" i="1" s="1"/>
  <c r="Z74" i="1"/>
  <c r="AA74" i="1" s="1"/>
  <c r="U135" i="1" l="1"/>
  <c r="T136" i="1" s="1"/>
  <c r="K133" i="1"/>
  <c r="J134" i="1" s="1"/>
  <c r="I81" i="1"/>
  <c r="L81" i="1"/>
  <c r="S76" i="1"/>
  <c r="V76" i="1"/>
  <c r="R77" i="1"/>
  <c r="AC76" i="1"/>
  <c r="M79" i="1"/>
  <c r="P79" i="1"/>
  <c r="Q79" i="1" s="1"/>
  <c r="N79" i="1"/>
  <c r="O79" i="1" s="1"/>
  <c r="X75" i="1"/>
  <c r="Y75" i="1" s="1"/>
  <c r="W75" i="1"/>
  <c r="AD75" i="1" s="1"/>
  <c r="Z75" i="1"/>
  <c r="AA75" i="1" s="1"/>
  <c r="I80" i="1"/>
  <c r="L80" i="1"/>
  <c r="U136" i="1" l="1"/>
  <c r="T137" i="1" s="1"/>
  <c r="K134" i="1"/>
  <c r="J135" i="1" s="1"/>
  <c r="M81" i="1"/>
  <c r="W76" i="1"/>
  <c r="AD76" i="1" s="1"/>
  <c r="X76" i="1"/>
  <c r="Y76" i="1" s="1"/>
  <c r="Z76" i="1"/>
  <c r="AA76" i="1" s="1"/>
  <c r="R78" i="1"/>
  <c r="V77" i="1"/>
  <c r="S77" i="1"/>
  <c r="AC77" i="1"/>
  <c r="H82" i="1"/>
  <c r="N80" i="1"/>
  <c r="O80" i="1" s="1"/>
  <c r="N81" i="1" s="1"/>
  <c r="O81" i="1" s="1"/>
  <c r="M80" i="1"/>
  <c r="P80" i="1"/>
  <c r="Q80" i="1" s="1"/>
  <c r="P81" i="1" s="1"/>
  <c r="Q81" i="1" s="1"/>
  <c r="U137" i="1" l="1"/>
  <c r="T138" i="1" s="1"/>
  <c r="K135" i="1"/>
  <c r="J136" i="1" s="1"/>
  <c r="S78" i="1"/>
  <c r="V78" i="1"/>
  <c r="R79" i="1"/>
  <c r="AC78" i="1"/>
  <c r="H83" i="1"/>
  <c r="I82" i="1"/>
  <c r="L82" i="1"/>
  <c r="X77" i="1"/>
  <c r="Y77" i="1" s="1"/>
  <c r="W77" i="1"/>
  <c r="AD77" i="1" s="1"/>
  <c r="Z77" i="1"/>
  <c r="AA77" i="1" s="1"/>
  <c r="U138" i="1" l="1"/>
  <c r="T139" i="1" s="1"/>
  <c r="K136" i="1"/>
  <c r="J137" i="1" s="1"/>
  <c r="P82" i="1"/>
  <c r="Q82" i="1" s="1"/>
  <c r="M82" i="1"/>
  <c r="N82" i="1"/>
  <c r="O82" i="1" s="1"/>
  <c r="R80" i="1"/>
  <c r="R81" i="1" s="1"/>
  <c r="V79" i="1"/>
  <c r="S79" i="1"/>
  <c r="AC79" i="1"/>
  <c r="W78" i="1"/>
  <c r="AD78" i="1" s="1"/>
  <c r="Z78" i="1"/>
  <c r="AA78" i="1" s="1"/>
  <c r="X78" i="1"/>
  <c r="Y78" i="1" s="1"/>
  <c r="H84" i="1"/>
  <c r="L83" i="1"/>
  <c r="I83" i="1"/>
  <c r="U139" i="1" l="1"/>
  <c r="T140" i="1" s="1"/>
  <c r="K137" i="1"/>
  <c r="J138" i="1" s="1"/>
  <c r="S81" i="1"/>
  <c r="V81" i="1"/>
  <c r="AC81" i="1"/>
  <c r="I84" i="1"/>
  <c r="H85" i="1"/>
  <c r="L84" i="1"/>
  <c r="S80" i="1"/>
  <c r="V80" i="1"/>
  <c r="AC80" i="1"/>
  <c r="M83" i="1"/>
  <c r="P83" i="1"/>
  <c r="Q83" i="1" s="1"/>
  <c r="N83" i="1"/>
  <c r="O83" i="1" s="1"/>
  <c r="X79" i="1"/>
  <c r="Y79" i="1" s="1"/>
  <c r="Z79" i="1"/>
  <c r="AA79" i="1" s="1"/>
  <c r="W79" i="1"/>
  <c r="AD79" i="1" s="1"/>
  <c r="U140" i="1" l="1"/>
  <c r="T141" i="1" s="1"/>
  <c r="K138" i="1"/>
  <c r="J139" i="1" s="1"/>
  <c r="W81" i="1"/>
  <c r="AD81" i="1" s="1"/>
  <c r="Z80" i="1"/>
  <c r="AA80" i="1" s="1"/>
  <c r="Z81" i="1" s="1"/>
  <c r="AA81" i="1" s="1"/>
  <c r="W80" i="1"/>
  <c r="AD80" i="1" s="1"/>
  <c r="X80" i="1"/>
  <c r="Y80" i="1" s="1"/>
  <c r="X81" i="1" s="1"/>
  <c r="Y81" i="1" s="1"/>
  <c r="I85" i="1"/>
  <c r="L85" i="1"/>
  <c r="H86" i="1"/>
  <c r="N84" i="1"/>
  <c r="O84" i="1" s="1"/>
  <c r="P84" i="1"/>
  <c r="Q84" i="1" s="1"/>
  <c r="M84" i="1"/>
  <c r="R82" i="1"/>
  <c r="U141" i="1" l="1"/>
  <c r="T142" i="1" s="1"/>
  <c r="K139" i="1"/>
  <c r="J140" i="1" s="1"/>
  <c r="I86" i="1"/>
  <c r="H87" i="1"/>
  <c r="L86" i="1"/>
  <c r="V82" i="1"/>
  <c r="S82" i="1"/>
  <c r="R83" i="1"/>
  <c r="AC82" i="1"/>
  <c r="P85" i="1"/>
  <c r="Q85" i="1" s="1"/>
  <c r="N85" i="1"/>
  <c r="O85" i="1" s="1"/>
  <c r="M85" i="1"/>
  <c r="U142" i="1" l="1"/>
  <c r="T143" i="1" s="1"/>
  <c r="K140" i="1"/>
  <c r="J141" i="1" s="1"/>
  <c r="H88" i="1"/>
  <c r="I87" i="1"/>
  <c r="L87" i="1"/>
  <c r="S83" i="1"/>
  <c r="R84" i="1"/>
  <c r="V83" i="1"/>
  <c r="AC83" i="1"/>
  <c r="M86" i="1"/>
  <c r="N86" i="1"/>
  <c r="O86" i="1" s="1"/>
  <c r="P86" i="1"/>
  <c r="Q86" i="1" s="1"/>
  <c r="X82" i="1"/>
  <c r="Y82" i="1" s="1"/>
  <c r="Z82" i="1"/>
  <c r="AA82" i="1" s="1"/>
  <c r="W82" i="1"/>
  <c r="AD82" i="1" s="1"/>
  <c r="U143" i="1" l="1"/>
  <c r="T144" i="1" s="1"/>
  <c r="K141" i="1"/>
  <c r="J142" i="1" s="1"/>
  <c r="P87" i="1"/>
  <c r="Q87" i="1" s="1"/>
  <c r="N87" i="1"/>
  <c r="O87" i="1" s="1"/>
  <c r="M87" i="1"/>
  <c r="S84" i="1"/>
  <c r="R85" i="1"/>
  <c r="V84" i="1"/>
  <c r="AC84" i="1"/>
  <c r="H89" i="1"/>
  <c r="L88" i="1"/>
  <c r="I88" i="1"/>
  <c r="X83" i="1"/>
  <c r="Y83" i="1" s="1"/>
  <c r="Z83" i="1"/>
  <c r="AA83" i="1" s="1"/>
  <c r="W83" i="1"/>
  <c r="AD83" i="1" s="1"/>
  <c r="U144" i="1" l="1"/>
  <c r="T145" i="1" s="1"/>
  <c r="K142" i="1"/>
  <c r="J143" i="1" s="1"/>
  <c r="W84" i="1"/>
  <c r="AD84" i="1" s="1"/>
  <c r="X84" i="1"/>
  <c r="Y84" i="1" s="1"/>
  <c r="Z84" i="1"/>
  <c r="AA84" i="1" s="1"/>
  <c r="H90" i="1"/>
  <c r="L89" i="1"/>
  <c r="I89" i="1"/>
  <c r="N88" i="1"/>
  <c r="O88" i="1" s="1"/>
  <c r="M88" i="1"/>
  <c r="P88" i="1"/>
  <c r="Q88" i="1" s="1"/>
  <c r="R86" i="1"/>
  <c r="V85" i="1"/>
  <c r="S85" i="1"/>
  <c r="AC85" i="1"/>
  <c r="U145" i="1" l="1"/>
  <c r="T146" i="1" s="1"/>
  <c r="K143" i="1"/>
  <c r="J144" i="1" s="1"/>
  <c r="S86" i="1"/>
  <c r="R87" i="1"/>
  <c r="V86" i="1"/>
  <c r="AC86" i="1"/>
  <c r="M89" i="1"/>
  <c r="N89" i="1"/>
  <c r="O89" i="1" s="1"/>
  <c r="P89" i="1"/>
  <c r="Q89" i="1" s="1"/>
  <c r="Z85" i="1"/>
  <c r="AA85" i="1" s="1"/>
  <c r="X85" i="1"/>
  <c r="Y85" i="1" s="1"/>
  <c r="W85" i="1"/>
  <c r="AD85" i="1" s="1"/>
  <c r="I90" i="1"/>
  <c r="H91" i="1"/>
  <c r="L90" i="1"/>
  <c r="U146" i="1" l="1"/>
  <c r="T147" i="1" s="1"/>
  <c r="K144" i="1"/>
  <c r="J145" i="1" s="1"/>
  <c r="Z86" i="1"/>
  <c r="AA86" i="1" s="1"/>
  <c r="X86" i="1"/>
  <c r="Y86" i="1" s="1"/>
  <c r="W86" i="1"/>
  <c r="AD86" i="1" s="1"/>
  <c r="P90" i="1"/>
  <c r="Q90" i="1" s="1"/>
  <c r="N90" i="1"/>
  <c r="O90" i="1" s="1"/>
  <c r="M90" i="1"/>
  <c r="V87" i="1"/>
  <c r="R88" i="1"/>
  <c r="S87" i="1"/>
  <c r="AC87" i="1"/>
  <c r="L91" i="1"/>
  <c r="I91" i="1"/>
  <c r="H92" i="1"/>
  <c r="U147" i="1" l="1"/>
  <c r="T148" i="1" s="1"/>
  <c r="K145" i="1"/>
  <c r="J146" i="1" s="1"/>
  <c r="P91" i="1"/>
  <c r="Q91" i="1" s="1"/>
  <c r="N91" i="1"/>
  <c r="O91" i="1" s="1"/>
  <c r="M91" i="1"/>
  <c r="X87" i="1"/>
  <c r="Y87" i="1" s="1"/>
  <c r="W87" i="1"/>
  <c r="AD87" i="1" s="1"/>
  <c r="Z87" i="1"/>
  <c r="AA87" i="1" s="1"/>
  <c r="H93" i="1"/>
  <c r="L92" i="1"/>
  <c r="I92" i="1"/>
  <c r="R89" i="1"/>
  <c r="S88" i="1"/>
  <c r="V88" i="1"/>
  <c r="AC88" i="1"/>
  <c r="U148" i="1" l="1"/>
  <c r="T149" i="1" s="1"/>
  <c r="K146" i="1"/>
  <c r="J147" i="1" s="1"/>
  <c r="I93" i="1"/>
  <c r="H94" i="1"/>
  <c r="L93" i="1"/>
  <c r="S89" i="1"/>
  <c r="R90" i="1"/>
  <c r="V89" i="1"/>
  <c r="AC89" i="1"/>
  <c r="X88" i="1"/>
  <c r="Y88" i="1" s="1"/>
  <c r="Z88" i="1"/>
  <c r="AA88" i="1" s="1"/>
  <c r="W88" i="1"/>
  <c r="AD88" i="1" s="1"/>
  <c r="P92" i="1"/>
  <c r="Q92" i="1" s="1"/>
  <c r="N92" i="1"/>
  <c r="O92" i="1" s="1"/>
  <c r="M92" i="1"/>
  <c r="U149" i="1" l="1"/>
  <c r="T150" i="1" s="1"/>
  <c r="K147" i="1"/>
  <c r="J148" i="1" s="1"/>
  <c r="Z89" i="1"/>
  <c r="AA89" i="1" s="1"/>
  <c r="X89" i="1"/>
  <c r="Y89" i="1" s="1"/>
  <c r="W89" i="1"/>
  <c r="AD89" i="1" s="1"/>
  <c r="V90" i="1"/>
  <c r="R91" i="1"/>
  <c r="S90" i="1"/>
  <c r="AC90" i="1"/>
  <c r="N93" i="1"/>
  <c r="O93" i="1" s="1"/>
  <c r="P93" i="1"/>
  <c r="Q93" i="1" s="1"/>
  <c r="M93" i="1"/>
  <c r="L94" i="1"/>
  <c r="I94" i="1"/>
  <c r="H95" i="1"/>
  <c r="U150" i="1" l="1"/>
  <c r="T151" i="1" s="1"/>
  <c r="K148" i="1"/>
  <c r="J149" i="1" s="1"/>
  <c r="X90" i="1"/>
  <c r="Y90" i="1" s="1"/>
  <c r="W90" i="1"/>
  <c r="AD90" i="1" s="1"/>
  <c r="Z90" i="1"/>
  <c r="AA90" i="1" s="1"/>
  <c r="H96" i="1"/>
  <c r="I95" i="1"/>
  <c r="L95" i="1"/>
  <c r="N94" i="1"/>
  <c r="O94" i="1" s="1"/>
  <c r="P94" i="1"/>
  <c r="Q94" i="1" s="1"/>
  <c r="M94" i="1"/>
  <c r="S91" i="1"/>
  <c r="V91" i="1"/>
  <c r="R92" i="1"/>
  <c r="AC91" i="1"/>
  <c r="U151" i="1" l="1"/>
  <c r="T152" i="1" s="1"/>
  <c r="K149" i="1"/>
  <c r="J150" i="1" s="1"/>
  <c r="H97" i="1"/>
  <c r="I96" i="1"/>
  <c r="L96" i="1"/>
  <c r="V92" i="1"/>
  <c r="S92" i="1"/>
  <c r="R93" i="1"/>
  <c r="AC92" i="1"/>
  <c r="P95" i="1"/>
  <c r="Q95" i="1" s="1"/>
  <c r="M95" i="1"/>
  <c r="N95" i="1"/>
  <c r="O95" i="1" s="1"/>
  <c r="Z91" i="1"/>
  <c r="AA91" i="1" s="1"/>
  <c r="X91" i="1"/>
  <c r="Y91" i="1" s="1"/>
  <c r="W91" i="1"/>
  <c r="AD91" i="1" s="1"/>
  <c r="U152" i="1" l="1"/>
  <c r="T153" i="1" s="1"/>
  <c r="K150" i="1"/>
  <c r="J151" i="1" s="1"/>
  <c r="N96" i="1"/>
  <c r="O96" i="1" s="1"/>
  <c r="M96" i="1"/>
  <c r="P96" i="1"/>
  <c r="Q96" i="1" s="1"/>
  <c r="X92" i="1"/>
  <c r="Y92" i="1" s="1"/>
  <c r="W92" i="1"/>
  <c r="Z92" i="1"/>
  <c r="AA92" i="1" s="1"/>
  <c r="S93" i="1"/>
  <c r="V93" i="1"/>
  <c r="AC93" i="1"/>
  <c r="H98" i="1"/>
  <c r="H99" i="1" s="1"/>
  <c r="L97" i="1"/>
  <c r="I97" i="1"/>
  <c r="U153" i="1" l="1"/>
  <c r="T154" i="1" s="1"/>
  <c r="K151" i="1"/>
  <c r="J152" i="1" s="1"/>
  <c r="L99" i="1"/>
  <c r="I99" i="1"/>
  <c r="H100" i="1"/>
  <c r="Z93" i="1"/>
  <c r="AA93" i="1" s="1"/>
  <c r="W93" i="1"/>
  <c r="AD93" i="1" s="1"/>
  <c r="X93" i="1"/>
  <c r="Y93" i="1" s="1"/>
  <c r="L98" i="1"/>
  <c r="I98" i="1"/>
  <c r="N97" i="1"/>
  <c r="O97" i="1" s="1"/>
  <c r="M97" i="1"/>
  <c r="P97" i="1"/>
  <c r="Q97" i="1" s="1"/>
  <c r="R94" i="1"/>
  <c r="AD92" i="1"/>
  <c r="U154" i="1" l="1"/>
  <c r="T155" i="1" s="1"/>
  <c r="K152" i="1"/>
  <c r="J153" i="1" s="1"/>
  <c r="H101" i="1"/>
  <c r="I100" i="1"/>
  <c r="L100" i="1"/>
  <c r="M99" i="1"/>
  <c r="N98" i="1"/>
  <c r="O98" i="1" s="1"/>
  <c r="N99" i="1" s="1"/>
  <c r="O99" i="1" s="1"/>
  <c r="S94" i="1"/>
  <c r="V94" i="1"/>
  <c r="R95" i="1"/>
  <c r="AC94" i="1"/>
  <c r="M98" i="1"/>
  <c r="P98" i="1"/>
  <c r="Q98" i="1" s="1"/>
  <c r="P99" i="1" s="1"/>
  <c r="Q99" i="1" s="1"/>
  <c r="U155" i="1" l="1"/>
  <c r="T156" i="1" s="1"/>
  <c r="K153" i="1"/>
  <c r="J154" i="1" s="1"/>
  <c r="P100" i="1"/>
  <c r="Q100" i="1" s="1"/>
  <c r="M100" i="1"/>
  <c r="N100" i="1"/>
  <c r="O100" i="1" s="1"/>
  <c r="H102" i="1"/>
  <c r="L101" i="1"/>
  <c r="I101" i="1"/>
  <c r="R96" i="1"/>
  <c r="S95" i="1"/>
  <c r="V95" i="1"/>
  <c r="AC95" i="1"/>
  <c r="X94" i="1"/>
  <c r="Y94" i="1" s="1"/>
  <c r="Z94" i="1"/>
  <c r="AA94" i="1" s="1"/>
  <c r="W94" i="1"/>
  <c r="AD94" i="1" s="1"/>
  <c r="U156" i="1" l="1"/>
  <c r="T157" i="1" s="1"/>
  <c r="K154" i="1"/>
  <c r="J155" i="1" s="1"/>
  <c r="N101" i="1"/>
  <c r="O101" i="1" s="1"/>
  <c r="P101" i="1"/>
  <c r="Q101" i="1" s="1"/>
  <c r="M101" i="1"/>
  <c r="H103" i="1"/>
  <c r="L102" i="1"/>
  <c r="M102" i="1" s="1"/>
  <c r="I102" i="1"/>
  <c r="X95" i="1"/>
  <c r="Y95" i="1" s="1"/>
  <c r="Z95" i="1"/>
  <c r="AA95" i="1" s="1"/>
  <c r="W95" i="1"/>
  <c r="AD95" i="1" s="1"/>
  <c r="V96" i="1"/>
  <c r="R97" i="1"/>
  <c r="S96" i="1"/>
  <c r="AC96" i="1"/>
  <c r="U157" i="1" l="1"/>
  <c r="T158" i="1" s="1"/>
  <c r="K155" i="1"/>
  <c r="J156" i="1" s="1"/>
  <c r="P102" i="1"/>
  <c r="Q102" i="1" s="1"/>
  <c r="H104" i="1"/>
  <c r="I103" i="1"/>
  <c r="L103" i="1"/>
  <c r="N102" i="1"/>
  <c r="O102" i="1" s="1"/>
  <c r="W96" i="1"/>
  <c r="AD96" i="1" s="1"/>
  <c r="X96" i="1"/>
  <c r="Y96" i="1" s="1"/>
  <c r="Z96" i="1"/>
  <c r="AA96" i="1" s="1"/>
  <c r="R98" i="1"/>
  <c r="R99" i="1" s="1"/>
  <c r="S97" i="1"/>
  <c r="V97" i="1"/>
  <c r="AC97" i="1"/>
  <c r="U158" i="1" l="1"/>
  <c r="T159" i="1" s="1"/>
  <c r="K156" i="1"/>
  <c r="J157" i="1" s="1"/>
  <c r="S99" i="1"/>
  <c r="R100" i="1"/>
  <c r="V99" i="1"/>
  <c r="AC99" i="1"/>
  <c r="M103" i="1"/>
  <c r="P103" i="1"/>
  <c r="Q103" i="1" s="1"/>
  <c r="N103" i="1"/>
  <c r="O103" i="1" s="1"/>
  <c r="H105" i="1"/>
  <c r="L104" i="1"/>
  <c r="I104" i="1"/>
  <c r="V98" i="1"/>
  <c r="S98" i="1"/>
  <c r="AC98" i="1"/>
  <c r="Z97" i="1"/>
  <c r="AA97" i="1" s="1"/>
  <c r="X97" i="1"/>
  <c r="Y97" i="1" s="1"/>
  <c r="W97" i="1"/>
  <c r="AD97" i="1" s="1"/>
  <c r="U159" i="1" l="1"/>
  <c r="T160" i="1" s="1"/>
  <c r="U160" i="1" s="1"/>
  <c r="T161" i="1" s="1"/>
  <c r="K157" i="1"/>
  <c r="J158" i="1" s="1"/>
  <c r="H106" i="1"/>
  <c r="I105" i="1"/>
  <c r="L105" i="1"/>
  <c r="W99" i="1"/>
  <c r="AD99" i="1" s="1"/>
  <c r="P104" i="1"/>
  <c r="Q104" i="1" s="1"/>
  <c r="R101" i="1"/>
  <c r="V100" i="1"/>
  <c r="S100" i="1"/>
  <c r="AC100" i="1"/>
  <c r="M104" i="1"/>
  <c r="N104" i="1"/>
  <c r="O104" i="1" s="1"/>
  <c r="X98" i="1"/>
  <c r="Y98" i="1" s="1"/>
  <c r="X99" i="1" s="1"/>
  <c r="Y99" i="1" s="1"/>
  <c r="W98" i="1"/>
  <c r="AD98" i="1" s="1"/>
  <c r="Z98" i="1"/>
  <c r="AA98" i="1" s="1"/>
  <c r="Z99" i="1" s="1"/>
  <c r="AA99" i="1" s="1"/>
  <c r="U161" i="1" l="1"/>
  <c r="V161" i="1"/>
  <c r="K158" i="1"/>
  <c r="J159" i="1" s="1"/>
  <c r="Z100" i="1"/>
  <c r="AA100" i="1" s="1"/>
  <c r="P105" i="1"/>
  <c r="Q105" i="1" s="1"/>
  <c r="M105" i="1"/>
  <c r="N105" i="1"/>
  <c r="O105" i="1" s="1"/>
  <c r="X100" i="1"/>
  <c r="Y100" i="1" s="1"/>
  <c r="W100" i="1"/>
  <c r="AD100" i="1" s="1"/>
  <c r="S101" i="1"/>
  <c r="R102" i="1"/>
  <c r="V101" i="1"/>
  <c r="AC101" i="1"/>
  <c r="H107" i="1"/>
  <c r="L106" i="1"/>
  <c r="I106" i="1"/>
  <c r="W161" i="1" l="1"/>
  <c r="K159" i="1"/>
  <c r="J160" i="1" s="1"/>
  <c r="K160" i="1" s="1"/>
  <c r="J161" i="1" s="1"/>
  <c r="R103" i="1"/>
  <c r="V102" i="1"/>
  <c r="S102" i="1"/>
  <c r="AC102" i="1"/>
  <c r="M106" i="1"/>
  <c r="N106" i="1"/>
  <c r="O106" i="1" s="1"/>
  <c r="H108" i="1"/>
  <c r="L107" i="1"/>
  <c r="I107" i="1"/>
  <c r="W101" i="1"/>
  <c r="AD101" i="1" s="1"/>
  <c r="Z101" i="1"/>
  <c r="AA101" i="1" s="1"/>
  <c r="X101" i="1"/>
  <c r="Y101" i="1" s="1"/>
  <c r="P106" i="1"/>
  <c r="Q106" i="1" s="1"/>
  <c r="K161" i="1" l="1"/>
  <c r="L161" i="1"/>
  <c r="X102" i="1"/>
  <c r="Y102" i="1" s="1"/>
  <c r="H109" i="1"/>
  <c r="L108" i="1"/>
  <c r="I108" i="1"/>
  <c r="Z102" i="1"/>
  <c r="AA102" i="1" s="1"/>
  <c r="W102" i="1"/>
  <c r="AD102" i="1" s="1"/>
  <c r="M107" i="1"/>
  <c r="P107" i="1"/>
  <c r="Q107" i="1" s="1"/>
  <c r="N107" i="1"/>
  <c r="O107" i="1" s="1"/>
  <c r="S103" i="1"/>
  <c r="R104" i="1"/>
  <c r="V103" i="1"/>
  <c r="AC103" i="1"/>
  <c r="M161" i="1" l="1"/>
  <c r="N108" i="1"/>
  <c r="O108" i="1" s="1"/>
  <c r="R105" i="1"/>
  <c r="V104" i="1"/>
  <c r="S104" i="1"/>
  <c r="AC104" i="1"/>
  <c r="M108" i="1"/>
  <c r="P108" i="1"/>
  <c r="Q108" i="1" s="1"/>
  <c r="Z103" i="1"/>
  <c r="AA103" i="1" s="1"/>
  <c r="X103" i="1"/>
  <c r="Y103" i="1" s="1"/>
  <c r="W103" i="1"/>
  <c r="AD103" i="1" s="1"/>
  <c r="I109" i="1"/>
  <c r="L109" i="1"/>
  <c r="H110" i="1"/>
  <c r="Z104" i="1" l="1"/>
  <c r="AA104" i="1" s="1"/>
  <c r="X104" i="1"/>
  <c r="Y104" i="1" s="1"/>
  <c r="W104" i="1"/>
  <c r="AD104" i="1" s="1"/>
  <c r="S105" i="1"/>
  <c r="R106" i="1"/>
  <c r="V105" i="1"/>
  <c r="AC105" i="1"/>
  <c r="P109" i="1"/>
  <c r="Q109" i="1" s="1"/>
  <c r="M109" i="1"/>
  <c r="N109" i="1"/>
  <c r="O109" i="1" s="1"/>
  <c r="H111" i="1"/>
  <c r="I110" i="1"/>
  <c r="L110" i="1"/>
  <c r="Z105" i="1" l="1"/>
  <c r="AA105" i="1" s="1"/>
  <c r="X105" i="1"/>
  <c r="Y105" i="1" s="1"/>
  <c r="W105" i="1"/>
  <c r="AD105" i="1" s="1"/>
  <c r="H112" i="1"/>
  <c r="I111" i="1"/>
  <c r="L111" i="1"/>
  <c r="R107" i="1"/>
  <c r="V106" i="1"/>
  <c r="S106" i="1"/>
  <c r="AC106" i="1"/>
  <c r="P110" i="1"/>
  <c r="Q110" i="1" s="1"/>
  <c r="N110" i="1"/>
  <c r="O110" i="1" s="1"/>
  <c r="M110" i="1"/>
  <c r="H113" i="1" l="1"/>
  <c r="L112" i="1"/>
  <c r="I112" i="1"/>
  <c r="X106" i="1"/>
  <c r="Y106" i="1" s="1"/>
  <c r="W106" i="1"/>
  <c r="AD106" i="1" s="1"/>
  <c r="Z106" i="1"/>
  <c r="AA106" i="1" s="1"/>
  <c r="M111" i="1"/>
  <c r="N111" i="1"/>
  <c r="O111" i="1" s="1"/>
  <c r="P111" i="1"/>
  <c r="Q111" i="1" s="1"/>
  <c r="S107" i="1"/>
  <c r="R108" i="1"/>
  <c r="V107" i="1"/>
  <c r="AC107" i="1"/>
  <c r="N112" i="1" l="1"/>
  <c r="O112" i="1" s="1"/>
  <c r="P112" i="1"/>
  <c r="Q112" i="1" s="1"/>
  <c r="M112" i="1"/>
  <c r="X107" i="1"/>
  <c r="Y107" i="1" s="1"/>
  <c r="W107" i="1"/>
  <c r="AD107" i="1" s="1"/>
  <c r="Z107" i="1"/>
  <c r="AA107" i="1" s="1"/>
  <c r="I113" i="1"/>
  <c r="H114" i="1"/>
  <c r="L113" i="1"/>
  <c r="R109" i="1"/>
  <c r="V108" i="1"/>
  <c r="S108" i="1"/>
  <c r="AC108" i="1"/>
  <c r="X108" i="1" l="1"/>
  <c r="Y108" i="1" s="1"/>
  <c r="W108" i="1"/>
  <c r="AD108" i="1" s="1"/>
  <c r="Z108" i="1"/>
  <c r="AA108" i="1" s="1"/>
  <c r="H115" i="1"/>
  <c r="L114" i="1"/>
  <c r="I114" i="1"/>
  <c r="S109" i="1"/>
  <c r="V109" i="1"/>
  <c r="R110" i="1"/>
  <c r="AC109" i="1"/>
  <c r="N113" i="1"/>
  <c r="O113" i="1" s="1"/>
  <c r="M113" i="1"/>
  <c r="P113" i="1"/>
  <c r="Q113" i="1" s="1"/>
  <c r="X109" i="1" l="1"/>
  <c r="Y109" i="1" s="1"/>
  <c r="W109" i="1"/>
  <c r="AD109" i="1" s="1"/>
  <c r="Z109" i="1"/>
  <c r="AA109" i="1" s="1"/>
  <c r="P114" i="1"/>
  <c r="Q114" i="1" s="1"/>
  <c r="M114" i="1"/>
  <c r="N114" i="1"/>
  <c r="O114" i="1" s="1"/>
  <c r="R111" i="1"/>
  <c r="S110" i="1"/>
  <c r="V110" i="1"/>
  <c r="AC110" i="1"/>
  <c r="I115" i="1"/>
  <c r="H116" i="1"/>
  <c r="L115" i="1"/>
  <c r="W110" i="1" l="1"/>
  <c r="AD110" i="1" s="1"/>
  <c r="X110" i="1"/>
  <c r="Y110" i="1" s="1"/>
  <c r="Z110" i="1"/>
  <c r="AA110" i="1" s="1"/>
  <c r="S111" i="1"/>
  <c r="R112" i="1"/>
  <c r="V111" i="1"/>
  <c r="AC111" i="1"/>
  <c r="P115" i="1"/>
  <c r="Q115" i="1" s="1"/>
  <c r="M115" i="1"/>
  <c r="N115" i="1"/>
  <c r="O115" i="1" s="1"/>
  <c r="I116" i="1"/>
  <c r="H117" i="1" s="1"/>
  <c r="L116" i="1"/>
  <c r="W111" i="1" l="1"/>
  <c r="AD111" i="1" s="1"/>
  <c r="Z111" i="1"/>
  <c r="AA111" i="1" s="1"/>
  <c r="X111" i="1"/>
  <c r="Y111" i="1" s="1"/>
  <c r="R113" i="1"/>
  <c r="V112" i="1"/>
  <c r="S112" i="1"/>
  <c r="AC112" i="1"/>
  <c r="H118" i="1"/>
  <c r="L117" i="1"/>
  <c r="I117" i="1"/>
  <c r="M116" i="1"/>
  <c r="P116" i="1"/>
  <c r="Q116" i="1" s="1"/>
  <c r="N116" i="1"/>
  <c r="O116" i="1" s="1"/>
  <c r="L118" i="1" l="1"/>
  <c r="I118" i="1"/>
  <c r="H119" i="1" s="1"/>
  <c r="S113" i="1"/>
  <c r="V113" i="1"/>
  <c r="R114" i="1"/>
  <c r="AC113" i="1"/>
  <c r="P117" i="1"/>
  <c r="Q117" i="1" s="1"/>
  <c r="N117" i="1"/>
  <c r="O117" i="1" s="1"/>
  <c r="M117" i="1"/>
  <c r="W112" i="1"/>
  <c r="AD112" i="1" s="1"/>
  <c r="Z112" i="1"/>
  <c r="AA112" i="1" s="1"/>
  <c r="X112" i="1"/>
  <c r="Y112" i="1" s="1"/>
  <c r="I119" i="1" l="1"/>
  <c r="L119" i="1"/>
  <c r="H120" i="1"/>
  <c r="R115" i="1"/>
  <c r="V114" i="1"/>
  <c r="S114" i="1"/>
  <c r="AC114" i="1"/>
  <c r="Z113" i="1"/>
  <c r="AA113" i="1" s="1"/>
  <c r="W113" i="1"/>
  <c r="AD113" i="1" s="1"/>
  <c r="X113" i="1"/>
  <c r="Y113" i="1" s="1"/>
  <c r="P118" i="1"/>
  <c r="Q118" i="1" s="1"/>
  <c r="N118" i="1"/>
  <c r="O118" i="1" s="1"/>
  <c r="M118" i="1"/>
  <c r="Z114" i="1" l="1"/>
  <c r="AA114" i="1" s="1"/>
  <c r="X114" i="1"/>
  <c r="Y114" i="1" s="1"/>
  <c r="W114" i="1"/>
  <c r="AD114" i="1" s="1"/>
  <c r="P119" i="1"/>
  <c r="Q119" i="1" s="1"/>
  <c r="N119" i="1"/>
  <c r="O119" i="1" s="1"/>
  <c r="M119" i="1"/>
  <c r="I120" i="1"/>
  <c r="H121" i="1" s="1"/>
  <c r="L120" i="1"/>
  <c r="S115" i="1"/>
  <c r="R116" i="1"/>
  <c r="V115" i="1"/>
  <c r="AC115" i="1"/>
  <c r="I121" i="1" l="1"/>
  <c r="H122" i="1"/>
  <c r="L121" i="1"/>
  <c r="V116" i="1"/>
  <c r="S116" i="1"/>
  <c r="R117" i="1" s="1"/>
  <c r="AC116" i="1"/>
  <c r="X115" i="1"/>
  <c r="Y115" i="1" s="1"/>
  <c r="W115" i="1"/>
  <c r="AD115" i="1" s="1"/>
  <c r="Z115" i="1"/>
  <c r="AA115" i="1" s="1"/>
  <c r="N120" i="1"/>
  <c r="O120" i="1" s="1"/>
  <c r="M120" i="1"/>
  <c r="P120" i="1"/>
  <c r="Q120" i="1" s="1"/>
  <c r="R118" i="1" l="1"/>
  <c r="V117" i="1"/>
  <c r="S117" i="1"/>
  <c r="AC117" i="1"/>
  <c r="H123" i="1"/>
  <c r="I122" i="1"/>
  <c r="L122" i="1"/>
  <c r="M121" i="1"/>
  <c r="P121" i="1"/>
  <c r="Q121" i="1" s="1"/>
  <c r="N121" i="1"/>
  <c r="O121" i="1" s="1"/>
  <c r="Z116" i="1"/>
  <c r="AA116" i="1" s="1"/>
  <c r="W116" i="1"/>
  <c r="AD116" i="1" s="1"/>
  <c r="X116" i="1"/>
  <c r="Y116" i="1" s="1"/>
  <c r="I123" i="1" l="1"/>
  <c r="H124" i="1" s="1"/>
  <c r="L123" i="1"/>
  <c r="W117" i="1"/>
  <c r="AD117" i="1" s="1"/>
  <c r="X117" i="1"/>
  <c r="Y117" i="1" s="1"/>
  <c r="Z117" i="1"/>
  <c r="AA117" i="1" s="1"/>
  <c r="M122" i="1"/>
  <c r="N122" i="1"/>
  <c r="O122" i="1" s="1"/>
  <c r="P122" i="1"/>
  <c r="Q122" i="1" s="1"/>
  <c r="S118" i="1"/>
  <c r="R119" i="1" s="1"/>
  <c r="V118" i="1"/>
  <c r="AC118" i="1"/>
  <c r="S119" i="1" l="1"/>
  <c r="V119" i="1"/>
  <c r="R120" i="1"/>
  <c r="AC119" i="1"/>
  <c r="N123" i="1"/>
  <c r="O123" i="1" s="1"/>
  <c r="P123" i="1"/>
  <c r="Q123" i="1" s="1"/>
  <c r="M123" i="1"/>
  <c r="W118" i="1"/>
  <c r="AD118" i="1" s="1"/>
  <c r="X118" i="1"/>
  <c r="Y118" i="1" s="1"/>
  <c r="Z118" i="1"/>
  <c r="AA118" i="1" s="1"/>
  <c r="H125" i="1"/>
  <c r="I124" i="1"/>
  <c r="L124" i="1"/>
  <c r="S120" i="1" l="1"/>
  <c r="R121" i="1" s="1"/>
  <c r="V120" i="1"/>
  <c r="AC120" i="1"/>
  <c r="M124" i="1"/>
  <c r="P124" i="1"/>
  <c r="Q124" i="1" s="1"/>
  <c r="N124" i="1"/>
  <c r="O124" i="1" s="1"/>
  <c r="Z119" i="1"/>
  <c r="AA119" i="1" s="1"/>
  <c r="W119" i="1"/>
  <c r="AD119" i="1" s="1"/>
  <c r="X119" i="1"/>
  <c r="Y119" i="1" s="1"/>
  <c r="I125" i="1"/>
  <c r="H126" i="1" s="1"/>
  <c r="L125" i="1"/>
  <c r="P125" i="1" l="1"/>
  <c r="Q125" i="1" s="1"/>
  <c r="M125" i="1"/>
  <c r="N125" i="1"/>
  <c r="O125" i="1" s="1"/>
  <c r="X120" i="1"/>
  <c r="Y120" i="1" s="1"/>
  <c r="Z120" i="1"/>
  <c r="AA120" i="1" s="1"/>
  <c r="W120" i="1"/>
  <c r="AD120" i="1" s="1"/>
  <c r="I126" i="1"/>
  <c r="L126" i="1"/>
  <c r="H127" i="1"/>
  <c r="S121" i="1"/>
  <c r="V121" i="1"/>
  <c r="R122" i="1"/>
  <c r="AC121" i="1"/>
  <c r="X121" i="1" l="1"/>
  <c r="Y121" i="1" s="1"/>
  <c r="W121" i="1"/>
  <c r="AD121" i="1" s="1"/>
  <c r="Z121" i="1"/>
  <c r="AA121" i="1" s="1"/>
  <c r="M126" i="1"/>
  <c r="P126" i="1"/>
  <c r="Q126" i="1" s="1"/>
  <c r="N126" i="1"/>
  <c r="O126" i="1" s="1"/>
  <c r="R123" i="1"/>
  <c r="S122" i="1"/>
  <c r="V122" i="1"/>
  <c r="AC122" i="1"/>
  <c r="L127" i="1"/>
  <c r="I127" i="1"/>
  <c r="H128" i="1" s="1"/>
  <c r="P127" i="1" l="1"/>
  <c r="Q127" i="1" s="1"/>
  <c r="M127" i="1"/>
  <c r="N127" i="1"/>
  <c r="O127" i="1" s="1"/>
  <c r="X122" i="1"/>
  <c r="Y122" i="1" s="1"/>
  <c r="W122" i="1"/>
  <c r="AD122" i="1" s="1"/>
  <c r="Z122" i="1"/>
  <c r="AA122" i="1" s="1"/>
  <c r="S123" i="1"/>
  <c r="R124" i="1" s="1"/>
  <c r="V123" i="1"/>
  <c r="AC123" i="1"/>
  <c r="L128" i="1"/>
  <c r="I128" i="1"/>
  <c r="H129" i="1"/>
  <c r="I129" i="1" l="1"/>
  <c r="H130" i="1" s="1"/>
  <c r="L129" i="1"/>
  <c r="S124" i="1"/>
  <c r="V124" i="1"/>
  <c r="R125" i="1"/>
  <c r="AC124" i="1"/>
  <c r="N128" i="1"/>
  <c r="O128" i="1" s="1"/>
  <c r="M128" i="1"/>
  <c r="P128" i="1"/>
  <c r="Q128" i="1" s="1"/>
  <c r="W123" i="1"/>
  <c r="AD123" i="1" s="1"/>
  <c r="Z123" i="1"/>
  <c r="AA123" i="1" s="1"/>
  <c r="X123" i="1"/>
  <c r="Y123" i="1" s="1"/>
  <c r="S125" i="1" l="1"/>
  <c r="R126" i="1" s="1"/>
  <c r="V125" i="1"/>
  <c r="AC125" i="1"/>
  <c r="M129" i="1"/>
  <c r="P129" i="1"/>
  <c r="Q129" i="1" s="1"/>
  <c r="N129" i="1"/>
  <c r="O129" i="1" s="1"/>
  <c r="X124" i="1"/>
  <c r="Y124" i="1" s="1"/>
  <c r="Z124" i="1"/>
  <c r="AA124" i="1" s="1"/>
  <c r="W124" i="1"/>
  <c r="AD124" i="1" s="1"/>
  <c r="I130" i="1"/>
  <c r="H131" i="1"/>
  <c r="L130" i="1"/>
  <c r="W125" i="1" l="1"/>
  <c r="AD125" i="1" s="1"/>
  <c r="Z125" i="1"/>
  <c r="AA125" i="1" s="1"/>
  <c r="X125" i="1"/>
  <c r="Y125" i="1" s="1"/>
  <c r="L131" i="1"/>
  <c r="I131" i="1"/>
  <c r="H132" i="1" s="1"/>
  <c r="N130" i="1"/>
  <c r="O130" i="1" s="1"/>
  <c r="M130" i="1"/>
  <c r="P130" i="1"/>
  <c r="Q130" i="1" s="1"/>
  <c r="S126" i="1"/>
  <c r="R127" i="1"/>
  <c r="V126" i="1"/>
  <c r="AC126" i="1"/>
  <c r="S127" i="1" l="1"/>
  <c r="R128" i="1" s="1"/>
  <c r="V127" i="1"/>
  <c r="AC127" i="1"/>
  <c r="H133" i="1"/>
  <c r="I132" i="1"/>
  <c r="L132" i="1"/>
  <c r="X126" i="1"/>
  <c r="Y126" i="1" s="1"/>
  <c r="Z126" i="1"/>
  <c r="AA126" i="1" s="1"/>
  <c r="W126" i="1"/>
  <c r="AD126" i="1" s="1"/>
  <c r="P131" i="1"/>
  <c r="Q131" i="1" s="1"/>
  <c r="M131" i="1"/>
  <c r="N131" i="1"/>
  <c r="O131" i="1" s="1"/>
  <c r="M132" i="1" l="1"/>
  <c r="P132" i="1"/>
  <c r="Q132" i="1" s="1"/>
  <c r="N132" i="1"/>
  <c r="O132" i="1" s="1"/>
  <c r="W127" i="1"/>
  <c r="AD127" i="1" s="1"/>
  <c r="Z127" i="1"/>
  <c r="AA127" i="1" s="1"/>
  <c r="X127" i="1"/>
  <c r="Y127" i="1" s="1"/>
  <c r="L133" i="1"/>
  <c r="I133" i="1"/>
  <c r="H134" i="1" s="1"/>
  <c r="S128" i="1"/>
  <c r="V128" i="1"/>
  <c r="R129" i="1"/>
  <c r="AC128" i="1"/>
  <c r="L134" i="1" l="1"/>
  <c r="H135" i="1"/>
  <c r="I134" i="1"/>
  <c r="M133" i="1"/>
  <c r="N133" i="1"/>
  <c r="O133" i="1" s="1"/>
  <c r="P133" i="1"/>
  <c r="Q133" i="1" s="1"/>
  <c r="X128" i="1"/>
  <c r="Y128" i="1" s="1"/>
  <c r="W128" i="1"/>
  <c r="AD128" i="1" s="1"/>
  <c r="Z128" i="1"/>
  <c r="AA128" i="1" s="1"/>
  <c r="V129" i="1"/>
  <c r="S129" i="1"/>
  <c r="R130" i="1" s="1"/>
  <c r="AC129" i="1"/>
  <c r="V130" i="1" l="1"/>
  <c r="R131" i="1"/>
  <c r="S130" i="1"/>
  <c r="AC130" i="1"/>
  <c r="Z129" i="1"/>
  <c r="AA129" i="1" s="1"/>
  <c r="X129" i="1"/>
  <c r="Y129" i="1" s="1"/>
  <c r="W129" i="1"/>
  <c r="AD129" i="1" s="1"/>
  <c r="L135" i="1"/>
  <c r="I135" i="1"/>
  <c r="H136" i="1" s="1"/>
  <c r="M134" i="1"/>
  <c r="N134" i="1"/>
  <c r="O134" i="1" s="1"/>
  <c r="P134" i="1"/>
  <c r="Q134" i="1" s="1"/>
  <c r="V131" i="1" l="1"/>
  <c r="S131" i="1"/>
  <c r="R132" i="1" s="1"/>
  <c r="AC131" i="1"/>
  <c r="M135" i="1"/>
  <c r="P135" i="1"/>
  <c r="Q135" i="1" s="1"/>
  <c r="N135" i="1"/>
  <c r="O135" i="1" s="1"/>
  <c r="H137" i="1"/>
  <c r="I136" i="1"/>
  <c r="L136" i="1"/>
  <c r="Z130" i="1"/>
  <c r="AA130" i="1" s="1"/>
  <c r="W130" i="1"/>
  <c r="AD130" i="1" s="1"/>
  <c r="X130" i="1"/>
  <c r="Y130" i="1" s="1"/>
  <c r="S132" i="1" l="1"/>
  <c r="V132" i="1"/>
  <c r="R133" i="1"/>
  <c r="AC132" i="1"/>
  <c r="I137" i="1"/>
  <c r="H138" i="1" s="1"/>
  <c r="L137" i="1"/>
  <c r="M136" i="1"/>
  <c r="N136" i="1"/>
  <c r="O136" i="1" s="1"/>
  <c r="P136" i="1"/>
  <c r="Q136" i="1" s="1"/>
  <c r="Z131" i="1"/>
  <c r="AA131" i="1" s="1"/>
  <c r="X131" i="1"/>
  <c r="Y131" i="1" s="1"/>
  <c r="W131" i="1"/>
  <c r="AD131" i="1" s="1"/>
  <c r="P137" i="1" l="1"/>
  <c r="Q137" i="1" s="1"/>
  <c r="M137" i="1"/>
  <c r="N137" i="1"/>
  <c r="O137" i="1" s="1"/>
  <c r="S133" i="1"/>
  <c r="R134" i="1" s="1"/>
  <c r="V133" i="1"/>
  <c r="AC133" i="1"/>
  <c r="L138" i="1"/>
  <c r="I138" i="1"/>
  <c r="H139" i="1"/>
  <c r="W132" i="1"/>
  <c r="AD132" i="1" s="1"/>
  <c r="X132" i="1"/>
  <c r="Y132" i="1" s="1"/>
  <c r="Z132" i="1"/>
  <c r="AA132" i="1" s="1"/>
  <c r="M138" i="1" l="1"/>
  <c r="N138" i="1"/>
  <c r="O138" i="1" s="1"/>
  <c r="P138" i="1"/>
  <c r="Q138" i="1" s="1"/>
  <c r="I139" i="1"/>
  <c r="H140" i="1" s="1"/>
  <c r="L139" i="1"/>
  <c r="X133" i="1"/>
  <c r="Y133" i="1" s="1"/>
  <c r="W133" i="1"/>
  <c r="AD133" i="1" s="1"/>
  <c r="Z133" i="1"/>
  <c r="AA133" i="1" s="1"/>
  <c r="S134" i="1"/>
  <c r="V134" i="1"/>
  <c r="R135" i="1"/>
  <c r="AC134" i="1"/>
  <c r="W134" i="1" l="1"/>
  <c r="AD134" i="1" s="1"/>
  <c r="Z134" i="1"/>
  <c r="AA134" i="1" s="1"/>
  <c r="X134" i="1"/>
  <c r="Y134" i="1" s="1"/>
  <c r="N139" i="1"/>
  <c r="O139" i="1" s="1"/>
  <c r="M139" i="1"/>
  <c r="P139" i="1"/>
  <c r="Q139" i="1" s="1"/>
  <c r="V135" i="1"/>
  <c r="S135" i="1"/>
  <c r="R136" i="1" s="1"/>
  <c r="AC135" i="1"/>
  <c r="H141" i="1"/>
  <c r="I140" i="1"/>
  <c r="L140" i="1"/>
  <c r="W135" i="1" l="1"/>
  <c r="AD135" i="1" s="1"/>
  <c r="X135" i="1"/>
  <c r="Y135" i="1" s="1"/>
  <c r="Z135" i="1"/>
  <c r="AA135" i="1" s="1"/>
  <c r="L141" i="1"/>
  <c r="I141" i="1"/>
  <c r="H142" i="1" s="1"/>
  <c r="M140" i="1"/>
  <c r="N140" i="1"/>
  <c r="O140" i="1" s="1"/>
  <c r="P140" i="1"/>
  <c r="Q140" i="1" s="1"/>
  <c r="S136" i="1"/>
  <c r="V136" i="1"/>
  <c r="R137" i="1"/>
  <c r="AC136" i="1"/>
  <c r="S137" i="1" l="1"/>
  <c r="R138" i="1" s="1"/>
  <c r="V137" i="1"/>
  <c r="AC137" i="1"/>
  <c r="M141" i="1"/>
  <c r="N141" i="1"/>
  <c r="O141" i="1" s="1"/>
  <c r="P141" i="1"/>
  <c r="Q141" i="1" s="1"/>
  <c r="W136" i="1"/>
  <c r="AD136" i="1" s="1"/>
  <c r="Z136" i="1"/>
  <c r="AA136" i="1" s="1"/>
  <c r="X136" i="1"/>
  <c r="Y136" i="1" s="1"/>
  <c r="H143" i="1"/>
  <c r="I142" i="1"/>
  <c r="L142" i="1"/>
  <c r="L143" i="1" l="1"/>
  <c r="I143" i="1"/>
  <c r="H144" i="1" s="1"/>
  <c r="Z137" i="1"/>
  <c r="AA137" i="1" s="1"/>
  <c r="W137" i="1"/>
  <c r="AD137" i="1" s="1"/>
  <c r="X137" i="1"/>
  <c r="Y137" i="1" s="1"/>
  <c r="M142" i="1"/>
  <c r="P142" i="1"/>
  <c r="Q142" i="1" s="1"/>
  <c r="P143" i="1" s="1"/>
  <c r="Q143" i="1" s="1"/>
  <c r="N142" i="1"/>
  <c r="O142" i="1" s="1"/>
  <c r="V138" i="1"/>
  <c r="R139" i="1"/>
  <c r="S138" i="1"/>
  <c r="AC138" i="1"/>
  <c r="V139" i="1" l="1"/>
  <c r="S139" i="1"/>
  <c r="R140" i="1" s="1"/>
  <c r="AC139" i="1"/>
  <c r="L144" i="1"/>
  <c r="M144" i="1" s="1"/>
  <c r="H145" i="1"/>
  <c r="I144" i="1"/>
  <c r="X138" i="1"/>
  <c r="Y138" i="1" s="1"/>
  <c r="Z138" i="1"/>
  <c r="AA138" i="1" s="1"/>
  <c r="W138" i="1"/>
  <c r="AD138" i="1" s="1"/>
  <c r="M143" i="1"/>
  <c r="N143" i="1"/>
  <c r="O143" i="1" s="1"/>
  <c r="N144" i="1" l="1"/>
  <c r="O144" i="1" s="1"/>
  <c r="R141" i="1"/>
  <c r="S140" i="1"/>
  <c r="V140" i="1"/>
  <c r="AC140" i="1"/>
  <c r="I145" i="1"/>
  <c r="H146" i="1"/>
  <c r="L145" i="1"/>
  <c r="Z139" i="1"/>
  <c r="AA139" i="1" s="1"/>
  <c r="W139" i="1"/>
  <c r="AD139" i="1" s="1"/>
  <c r="X139" i="1"/>
  <c r="Y139" i="1" s="1"/>
  <c r="P144" i="1"/>
  <c r="Q144" i="1" s="1"/>
  <c r="M145" i="1" l="1"/>
  <c r="N145" i="1"/>
  <c r="O145" i="1" s="1"/>
  <c r="P145" i="1"/>
  <c r="Q145" i="1" s="1"/>
  <c r="X140" i="1"/>
  <c r="Y140" i="1" s="1"/>
  <c r="W140" i="1"/>
  <c r="AD140" i="1" s="1"/>
  <c r="Z140" i="1"/>
  <c r="AA140" i="1" s="1"/>
  <c r="I146" i="1"/>
  <c r="H147" i="1" s="1"/>
  <c r="L146" i="1"/>
  <c r="S141" i="1"/>
  <c r="R142" i="1" s="1"/>
  <c r="V141" i="1"/>
  <c r="AC141" i="1"/>
  <c r="P146" i="1" l="1"/>
  <c r="Q146" i="1" s="1"/>
  <c r="M146" i="1"/>
  <c r="N146" i="1"/>
  <c r="O146" i="1" s="1"/>
  <c r="Z141" i="1"/>
  <c r="AA141" i="1" s="1"/>
  <c r="X141" i="1"/>
  <c r="Y141" i="1" s="1"/>
  <c r="W141" i="1"/>
  <c r="AD141" i="1" s="1"/>
  <c r="R143" i="1"/>
  <c r="S142" i="1"/>
  <c r="V142" i="1"/>
  <c r="AC142" i="1"/>
  <c r="H148" i="1"/>
  <c r="I147" i="1"/>
  <c r="L147" i="1"/>
  <c r="L148" i="1" l="1"/>
  <c r="I148" i="1"/>
  <c r="H149" i="1" s="1"/>
  <c r="S143" i="1"/>
  <c r="R144" i="1" s="1"/>
  <c r="V143" i="1"/>
  <c r="AC143" i="1"/>
  <c r="N147" i="1"/>
  <c r="O147" i="1" s="1"/>
  <c r="P147" i="1"/>
  <c r="Q147" i="1" s="1"/>
  <c r="M147" i="1"/>
  <c r="Z142" i="1"/>
  <c r="AA142" i="1" s="1"/>
  <c r="W142" i="1"/>
  <c r="AD142" i="1" s="1"/>
  <c r="X142" i="1"/>
  <c r="Y142" i="1" s="1"/>
  <c r="Z143" i="1" l="1"/>
  <c r="AA143" i="1" s="1"/>
  <c r="L149" i="1"/>
  <c r="H150" i="1"/>
  <c r="I149" i="1"/>
  <c r="W143" i="1"/>
  <c r="AD143" i="1" s="1"/>
  <c r="X143" i="1"/>
  <c r="Y143" i="1" s="1"/>
  <c r="N148" i="1"/>
  <c r="O148" i="1" s="1"/>
  <c r="P148" i="1"/>
  <c r="Q148" i="1" s="1"/>
  <c r="M148" i="1"/>
  <c r="S144" i="1"/>
  <c r="R145" i="1"/>
  <c r="V144" i="1"/>
  <c r="W144" i="1" s="1"/>
  <c r="AD144" i="1" s="1"/>
  <c r="AC144" i="1"/>
  <c r="X144" i="1" l="1"/>
  <c r="Y144" i="1" s="1"/>
  <c r="P149" i="1"/>
  <c r="Q149" i="1" s="1"/>
  <c r="N149" i="1"/>
  <c r="O149" i="1" s="1"/>
  <c r="M149" i="1"/>
  <c r="I150" i="1"/>
  <c r="H151" i="1" s="1"/>
  <c r="L150" i="1"/>
  <c r="S145" i="1"/>
  <c r="R146" i="1"/>
  <c r="V145" i="1"/>
  <c r="AC145" i="1"/>
  <c r="Z144" i="1"/>
  <c r="AA144" i="1" s="1"/>
  <c r="N150" i="1" l="1"/>
  <c r="O150" i="1" s="1"/>
  <c r="M150" i="1"/>
  <c r="P150" i="1"/>
  <c r="Q150" i="1" s="1"/>
  <c r="H152" i="1"/>
  <c r="L151" i="1"/>
  <c r="I151" i="1"/>
  <c r="W145" i="1"/>
  <c r="AD145" i="1" s="1"/>
  <c r="X145" i="1"/>
  <c r="Y145" i="1" s="1"/>
  <c r="Z145" i="1"/>
  <c r="AA145" i="1" s="1"/>
  <c r="S146" i="1"/>
  <c r="R147" i="1" s="1"/>
  <c r="V146" i="1"/>
  <c r="AC146" i="1"/>
  <c r="P151" i="1" l="1"/>
  <c r="Q151" i="1" s="1"/>
  <c r="N151" i="1"/>
  <c r="O151" i="1" s="1"/>
  <c r="M151" i="1"/>
  <c r="S147" i="1"/>
  <c r="R148" i="1"/>
  <c r="V147" i="1"/>
  <c r="AC147" i="1"/>
  <c r="X146" i="1"/>
  <c r="Y146" i="1" s="1"/>
  <c r="W146" i="1"/>
  <c r="AD146" i="1" s="1"/>
  <c r="Z146" i="1"/>
  <c r="AA146" i="1" s="1"/>
  <c r="I152" i="1"/>
  <c r="H153" i="1" s="1"/>
  <c r="L152" i="1"/>
  <c r="H154" i="1" l="1"/>
  <c r="I153" i="1"/>
  <c r="L153" i="1"/>
  <c r="Z147" i="1"/>
  <c r="AA147" i="1" s="1"/>
  <c r="W147" i="1"/>
  <c r="AD147" i="1" s="1"/>
  <c r="X147" i="1"/>
  <c r="Y147" i="1" s="1"/>
  <c r="N152" i="1"/>
  <c r="O152" i="1" s="1"/>
  <c r="P152" i="1"/>
  <c r="Q152" i="1" s="1"/>
  <c r="M152" i="1"/>
  <c r="S148" i="1"/>
  <c r="R149" i="1" s="1"/>
  <c r="V148" i="1"/>
  <c r="AC148" i="1"/>
  <c r="S149" i="1" l="1"/>
  <c r="V149" i="1"/>
  <c r="R150" i="1"/>
  <c r="AC149" i="1"/>
  <c r="P153" i="1"/>
  <c r="Q153" i="1" s="1"/>
  <c r="N153" i="1"/>
  <c r="O153" i="1" s="1"/>
  <c r="M153" i="1"/>
  <c r="I154" i="1"/>
  <c r="H155" i="1" s="1"/>
  <c r="L154" i="1"/>
  <c r="X148" i="1"/>
  <c r="Y148" i="1" s="1"/>
  <c r="W148" i="1"/>
  <c r="AD148" i="1" s="1"/>
  <c r="Z148" i="1"/>
  <c r="AA148" i="1" s="1"/>
  <c r="H156" i="1" l="1"/>
  <c r="L155" i="1"/>
  <c r="I155" i="1"/>
  <c r="W149" i="1"/>
  <c r="AD149" i="1" s="1"/>
  <c r="Z149" i="1"/>
  <c r="AA149" i="1" s="1"/>
  <c r="X149" i="1"/>
  <c r="Y149" i="1" s="1"/>
  <c r="S150" i="1"/>
  <c r="R151" i="1" s="1"/>
  <c r="V150" i="1"/>
  <c r="AC150" i="1"/>
  <c r="M154" i="1"/>
  <c r="P154" i="1"/>
  <c r="Q154" i="1" s="1"/>
  <c r="N154" i="1"/>
  <c r="O154" i="1" s="1"/>
  <c r="N155" i="1" l="1"/>
  <c r="O155" i="1" s="1"/>
  <c r="M155" i="1"/>
  <c r="P155" i="1"/>
  <c r="Q155" i="1" s="1"/>
  <c r="W150" i="1"/>
  <c r="AD150" i="1" s="1"/>
  <c r="Z150" i="1"/>
  <c r="AA150" i="1" s="1"/>
  <c r="X150" i="1"/>
  <c r="Y150" i="1" s="1"/>
  <c r="V151" i="1"/>
  <c r="R152" i="1"/>
  <c r="S151" i="1"/>
  <c r="AC151" i="1"/>
  <c r="I156" i="1"/>
  <c r="H157" i="1" s="1"/>
  <c r="L156" i="1"/>
  <c r="W151" i="1" l="1"/>
  <c r="AD151" i="1" s="1"/>
  <c r="Z151" i="1"/>
  <c r="AA151" i="1" s="1"/>
  <c r="X151" i="1"/>
  <c r="Y151" i="1" s="1"/>
  <c r="N156" i="1"/>
  <c r="O156" i="1" s="1"/>
  <c r="P156" i="1"/>
  <c r="Q156" i="1" s="1"/>
  <c r="M156" i="1"/>
  <c r="H158" i="1"/>
  <c r="I157" i="1"/>
  <c r="L157" i="1"/>
  <c r="S152" i="1"/>
  <c r="R153" i="1" s="1"/>
  <c r="V152" i="1"/>
  <c r="AC152" i="1"/>
  <c r="V153" i="1" l="1"/>
  <c r="S153" i="1"/>
  <c r="R154" i="1"/>
  <c r="AC153" i="1"/>
  <c r="P157" i="1"/>
  <c r="Q157" i="1" s="1"/>
  <c r="M157" i="1"/>
  <c r="N157" i="1"/>
  <c r="O157" i="1" s="1"/>
  <c r="L158" i="1"/>
  <c r="I158" i="1"/>
  <c r="H159" i="1" s="1"/>
  <c r="W152" i="1"/>
  <c r="AD152" i="1" s="1"/>
  <c r="X152" i="1"/>
  <c r="Y152" i="1" s="1"/>
  <c r="Z152" i="1"/>
  <c r="AA152" i="1" s="1"/>
  <c r="S154" i="1" l="1"/>
  <c r="R155" i="1" s="1"/>
  <c r="V154" i="1"/>
  <c r="AC154" i="1"/>
  <c r="M158" i="1"/>
  <c r="P158" i="1"/>
  <c r="Q158" i="1" s="1"/>
  <c r="N158" i="1"/>
  <c r="O158" i="1" s="1"/>
  <c r="I159" i="1"/>
  <c r="L159" i="1"/>
  <c r="H160" i="1"/>
  <c r="Z153" i="1"/>
  <c r="AA153" i="1" s="1"/>
  <c r="W153" i="1"/>
  <c r="AD153" i="1" s="1"/>
  <c r="X153" i="1"/>
  <c r="Y153" i="1" s="1"/>
  <c r="Z154" i="1" l="1"/>
  <c r="AA154" i="1" s="1"/>
  <c r="W154" i="1"/>
  <c r="AD154" i="1" s="1"/>
  <c r="X154" i="1"/>
  <c r="Y154" i="1" s="1"/>
  <c r="L160" i="1"/>
  <c r="I160" i="1"/>
  <c r="P159" i="1"/>
  <c r="Q159" i="1" s="1"/>
  <c r="N159" i="1"/>
  <c r="O159" i="1" s="1"/>
  <c r="M159" i="1"/>
  <c r="S155" i="1"/>
  <c r="R156" i="1"/>
  <c r="V155" i="1"/>
  <c r="AC155" i="1"/>
  <c r="S156" i="1" l="1"/>
  <c r="R157" i="1" s="1"/>
  <c r="V156" i="1"/>
  <c r="AC156" i="1"/>
  <c r="P160" i="1"/>
  <c r="Q160" i="1" s="1"/>
  <c r="P161" i="1" s="1"/>
  <c r="Q161" i="1" s="1"/>
  <c r="M160" i="1"/>
  <c r="N160" i="1"/>
  <c r="O160" i="1" s="1"/>
  <c r="N161" i="1" s="1"/>
  <c r="O161" i="1" s="1"/>
  <c r="W155" i="1"/>
  <c r="AD155" i="1" s="1"/>
  <c r="X155" i="1"/>
  <c r="Y155" i="1" s="1"/>
  <c r="Z155" i="1"/>
  <c r="AA155" i="1" s="1"/>
  <c r="X156" i="1" l="1"/>
  <c r="Y156" i="1" s="1"/>
  <c r="W156" i="1"/>
  <c r="AD156" i="1" s="1"/>
  <c r="Z156" i="1"/>
  <c r="AA156" i="1" s="1"/>
  <c r="V157" i="1"/>
  <c r="R158" i="1"/>
  <c r="S157" i="1"/>
  <c r="AC157" i="1"/>
  <c r="S158" i="1" l="1"/>
  <c r="R159" i="1" s="1"/>
  <c r="V158" i="1"/>
  <c r="AC158" i="1"/>
  <c r="X157" i="1"/>
  <c r="Y157" i="1" s="1"/>
  <c r="W157" i="1"/>
  <c r="AD157" i="1" s="1"/>
  <c r="Z157" i="1"/>
  <c r="AA157" i="1" s="1"/>
  <c r="Z158" i="1" l="1"/>
  <c r="AA158" i="1" s="1"/>
  <c r="W158" i="1"/>
  <c r="AD158" i="1" s="1"/>
  <c r="X158" i="1"/>
  <c r="Y158" i="1" s="1"/>
  <c r="R160" i="1"/>
  <c r="V159" i="1"/>
  <c r="S159" i="1"/>
  <c r="AC159" i="1"/>
  <c r="S160" i="1" l="1"/>
  <c r="V160" i="1"/>
  <c r="AC160" i="1"/>
  <c r="W159" i="1"/>
  <c r="AD159" i="1" s="1"/>
  <c r="Z159" i="1"/>
  <c r="AA159" i="1" s="1"/>
  <c r="X159" i="1"/>
  <c r="Y159" i="1" s="1"/>
  <c r="Z160" i="1" l="1"/>
  <c r="AA160" i="1" s="1"/>
  <c r="Z161" i="1" s="1"/>
  <c r="AA161" i="1" s="1"/>
  <c r="W160" i="1"/>
  <c r="AD160" i="1" s="1"/>
  <c r="X160" i="1"/>
  <c r="Y160" i="1" s="1"/>
  <c r="X161" i="1" s="1"/>
  <c r="Y161" i="1" s="1"/>
</calcChain>
</file>

<file path=xl/sharedStrings.xml><?xml version="1.0" encoding="utf-8"?>
<sst xmlns="http://schemas.openxmlformats.org/spreadsheetml/2006/main" count="190" uniqueCount="28">
  <si>
    <t>Date</t>
  </si>
  <si>
    <t>Notes</t>
  </si>
  <si>
    <t>Movement</t>
  </si>
  <si>
    <t>Cash</t>
  </si>
  <si>
    <t>Property</t>
  </si>
  <si>
    <t>Investments</t>
  </si>
  <si>
    <t>Total</t>
  </si>
  <si>
    <t>John Lycholat</t>
  </si>
  <si>
    <t>Cash %</t>
  </si>
  <si>
    <t>Property %</t>
  </si>
  <si>
    <t>Total %</t>
  </si>
  <si>
    <t>Crystallised</t>
  </si>
  <si>
    <t>Crystallised %</t>
  </si>
  <si>
    <t>Uncrystallised</t>
  </si>
  <si>
    <t>Uncrystallised %</t>
  </si>
  <si>
    <t>Paul Marsden</t>
  </si>
  <si>
    <t>Check</t>
  </si>
  <si>
    <t>Check %</t>
  </si>
  <si>
    <t>Rent</t>
  </si>
  <si>
    <t>Bank Interest</t>
  </si>
  <si>
    <t>Fees</t>
  </si>
  <si>
    <t>ICO</t>
  </si>
  <si>
    <t>Account to AIB</t>
  </si>
  <si>
    <t>GDPR</t>
  </si>
  <si>
    <t>John Transfer In</t>
  </si>
  <si>
    <t>Paul Transfer In</t>
  </si>
  <si>
    <t>Transfer Fees</t>
  </si>
  <si>
    <t>IFA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</si>
</sst>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4" fontId="0" fillId="0" borderId="0" xfId="0" applyNumberFormat="1"/>
    <xf numFmtId="165" fontId="0" fillId="2" borderId="0" xfId="0" applyNumberForma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A3328-BE65-4F1B-8EEB-F019D47BE229}">
  <dimension ref="A1:AD162"/>
  <sheetViews>
    <sheetView tabSelected="1" workbookViewId="0">
      <pane ySplit="2" topLeftCell="A148" activePane="bottomLeft" state="frozen"/>
      <selection pane="bottomLeft" activeCell="A160" sqref="A160"/>
    </sheetView>
  </sheetViews>
  <sheetFormatPr defaultRowHeight="15" x14ac:dyDescent="0.25"/>
  <cols>
    <col min="1" max="1" width="10.42578125" bestFit="1" customWidth="1"/>
    <col min="2" max="2" width="28.42578125" customWidth="1"/>
    <col min="3" max="3" width="10" style="1" bestFit="1" customWidth="1"/>
    <col min="4" max="5" width="11.140625" style="1" bestFit="1" customWidth="1"/>
    <col min="6" max="6" width="11.5703125" style="1" bestFit="1" customWidth="1"/>
    <col min="7" max="7" width="11.140625" style="1" bestFit="1" customWidth="1"/>
    <col min="8" max="8" width="10.140625" style="2" bestFit="1" customWidth="1"/>
    <col min="9" max="9" width="9.140625" style="4"/>
    <col min="10" max="10" width="11.140625" style="2" bestFit="1" customWidth="1"/>
    <col min="11" max="11" width="10.28515625" style="4" bestFit="1" customWidth="1"/>
    <col min="12" max="12" width="11.140625" style="2" bestFit="1" customWidth="1"/>
    <col min="13" max="13" width="9.140625" style="4"/>
    <col min="14" max="14" width="11.28515625" style="2" bestFit="1" customWidth="1"/>
    <col min="15" max="15" width="13.42578125" style="4" bestFit="1" customWidth="1"/>
    <col min="16" max="16" width="13.7109375" style="2" bestFit="1" customWidth="1"/>
    <col min="17" max="17" width="15.7109375" style="4" bestFit="1" customWidth="1"/>
    <col min="18" max="18" width="10.140625" style="1" bestFit="1" customWidth="1"/>
    <col min="19" max="19" width="9.140625" style="5"/>
    <col min="20" max="20" width="11.140625" style="1" bestFit="1" customWidth="1"/>
    <col min="21" max="21" width="9.140625" style="5"/>
    <col min="22" max="22" width="11.140625" style="1" bestFit="1" customWidth="1"/>
    <col min="23" max="23" width="9.140625" style="5"/>
    <col min="24" max="24" width="11.28515625" style="1" bestFit="1" customWidth="1"/>
    <col min="25" max="25" width="13.42578125" style="5" bestFit="1" customWidth="1"/>
    <col min="26" max="26" width="13.7109375" style="1" bestFit="1" customWidth="1"/>
    <col min="27" max="27" width="15.7109375" style="5" bestFit="1" customWidth="1"/>
    <col min="29" max="29" width="9.140625" style="1"/>
    <col min="30" max="30" width="9.140625" style="5"/>
  </cols>
  <sheetData>
    <row r="1" spans="1:30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M1" s="4" t="s">
        <v>7</v>
      </c>
      <c r="W1" s="5" t="s">
        <v>15</v>
      </c>
    </row>
    <row r="2" spans="1:30" x14ac:dyDescent="0.25">
      <c r="H2" s="2" t="s">
        <v>3</v>
      </c>
      <c r="I2" s="4" t="s">
        <v>8</v>
      </c>
      <c r="J2" s="2" t="s">
        <v>4</v>
      </c>
      <c r="K2" s="4" t="s">
        <v>9</v>
      </c>
      <c r="L2" s="2" t="s">
        <v>6</v>
      </c>
      <c r="M2" s="4" t="s">
        <v>10</v>
      </c>
      <c r="N2" s="2" t="s">
        <v>11</v>
      </c>
      <c r="O2" s="4" t="s">
        <v>12</v>
      </c>
      <c r="P2" s="2" t="s">
        <v>13</v>
      </c>
      <c r="Q2" s="4" t="s">
        <v>14</v>
      </c>
      <c r="R2" s="1" t="s">
        <v>3</v>
      </c>
      <c r="S2" s="5" t="s">
        <v>8</v>
      </c>
      <c r="T2" s="1" t="s">
        <v>4</v>
      </c>
      <c r="U2" s="5" t="s">
        <v>9</v>
      </c>
      <c r="V2" s="1" t="s">
        <v>6</v>
      </c>
      <c r="W2" s="5" t="s">
        <v>10</v>
      </c>
      <c r="X2" s="1" t="s">
        <v>11</v>
      </c>
      <c r="Y2" s="5" t="s">
        <v>12</v>
      </c>
      <c r="Z2" s="1" t="s">
        <v>13</v>
      </c>
      <c r="AA2" s="5" t="s">
        <v>14</v>
      </c>
      <c r="AC2" s="1" t="s">
        <v>16</v>
      </c>
      <c r="AD2" s="5" t="s">
        <v>17</v>
      </c>
    </row>
    <row r="3" spans="1:30" x14ac:dyDescent="0.25">
      <c r="A3" s="3">
        <v>42471</v>
      </c>
      <c r="B3" t="s">
        <v>18</v>
      </c>
      <c r="C3" s="1">
        <v>1250</v>
      </c>
      <c r="D3" s="1">
        <f>C3</f>
        <v>1250</v>
      </c>
      <c r="E3" s="1">
        <v>0</v>
      </c>
      <c r="F3" s="1">
        <v>0</v>
      </c>
      <c r="G3" s="1">
        <f t="shared" ref="G3:G34" si="0">D3+E3+F3</f>
        <v>1250</v>
      </c>
      <c r="H3" s="2">
        <f>C3/2</f>
        <v>625</v>
      </c>
      <c r="I3" s="4">
        <f t="shared" ref="I3:I34" si="1">H3/D3</f>
        <v>0.5</v>
      </c>
      <c r="J3" s="2">
        <v>0</v>
      </c>
      <c r="K3" s="4">
        <v>0.5</v>
      </c>
      <c r="L3" s="2">
        <f t="shared" ref="L3:L34" si="2">H3+J3</f>
        <v>625</v>
      </c>
      <c r="M3" s="4">
        <f t="shared" ref="M3:M34" si="3">L3/G3</f>
        <v>0.5</v>
      </c>
      <c r="N3" s="2">
        <v>0</v>
      </c>
      <c r="O3" s="4">
        <f t="shared" ref="O3:O34" si="4">N3/L3</f>
        <v>0</v>
      </c>
      <c r="P3" s="2">
        <f>L3</f>
        <v>625</v>
      </c>
      <c r="Q3" s="4">
        <f t="shared" ref="Q3:Q34" si="5">P3/L3</f>
        <v>1</v>
      </c>
      <c r="R3" s="1">
        <f>C3/2</f>
        <v>625</v>
      </c>
      <c r="S3" s="5">
        <f t="shared" ref="S3:S34" si="6">R3/D3</f>
        <v>0.5</v>
      </c>
      <c r="T3" s="1">
        <v>0</v>
      </c>
      <c r="U3" s="5">
        <v>0.5</v>
      </c>
      <c r="V3" s="1">
        <f t="shared" ref="V3:V34" si="7">R3+T3</f>
        <v>625</v>
      </c>
      <c r="W3" s="5">
        <f t="shared" ref="W3:W34" si="8">V3/G3</f>
        <v>0.5</v>
      </c>
      <c r="X3" s="1">
        <v>0</v>
      </c>
      <c r="Y3" s="5">
        <f t="shared" ref="Y3:Y34" si="9">X3/V3</f>
        <v>0</v>
      </c>
      <c r="Z3" s="1">
        <f>V3</f>
        <v>625</v>
      </c>
      <c r="AA3" s="5">
        <f t="shared" ref="AA3:AA34" si="10">Z3/V3</f>
        <v>1</v>
      </c>
      <c r="AC3" s="1">
        <f t="shared" ref="AC3:AC34" si="11">G3-(H3+J3+R3+T3)</f>
        <v>0</v>
      </c>
      <c r="AD3" s="5">
        <f t="shared" ref="AD3:AD34" si="12">100%-(M3+W3)</f>
        <v>0</v>
      </c>
    </row>
    <row r="4" spans="1:30" x14ac:dyDescent="0.25">
      <c r="A4" s="3">
        <v>42489</v>
      </c>
      <c r="B4" t="s">
        <v>19</v>
      </c>
      <c r="C4" s="1">
        <v>0.17</v>
      </c>
      <c r="D4" s="1">
        <f t="shared" ref="D4:D45" si="13">D3+C4</f>
        <v>1250.17</v>
      </c>
      <c r="E4" s="1">
        <f t="shared" ref="E4:E48" si="14">E3</f>
        <v>0</v>
      </c>
      <c r="F4" s="1">
        <f t="shared" ref="F4:F48" si="15">F3</f>
        <v>0</v>
      </c>
      <c r="G4" s="1">
        <f t="shared" si="0"/>
        <v>1250.17</v>
      </c>
      <c r="H4" s="2">
        <f>D4*I3</f>
        <v>625.08500000000004</v>
      </c>
      <c r="I4" s="4">
        <f t="shared" si="1"/>
        <v>0.5</v>
      </c>
      <c r="J4" s="2">
        <f t="shared" ref="J4:J48" si="16">J3</f>
        <v>0</v>
      </c>
      <c r="K4" s="4">
        <v>0.5</v>
      </c>
      <c r="L4" s="2">
        <f t="shared" si="2"/>
        <v>625.08500000000004</v>
      </c>
      <c r="M4" s="4">
        <f t="shared" si="3"/>
        <v>0.5</v>
      </c>
      <c r="N4" s="2">
        <f t="shared" ref="N4:N35" si="17">L4*O3</f>
        <v>0</v>
      </c>
      <c r="O4" s="4">
        <f t="shared" si="4"/>
        <v>0</v>
      </c>
      <c r="P4" s="2">
        <f t="shared" ref="P4:P35" si="18">L4*Q3</f>
        <v>625.08500000000004</v>
      </c>
      <c r="Q4" s="4">
        <f t="shared" si="5"/>
        <v>1</v>
      </c>
      <c r="R4" s="1">
        <f>D4*S3</f>
        <v>625.08500000000004</v>
      </c>
      <c r="S4" s="5">
        <f t="shared" si="6"/>
        <v>0.5</v>
      </c>
      <c r="T4" s="1">
        <f t="shared" ref="T4:T48" si="19">T3</f>
        <v>0</v>
      </c>
      <c r="U4" s="5">
        <v>0.5</v>
      </c>
      <c r="V4" s="1">
        <f t="shared" si="7"/>
        <v>625.08500000000004</v>
      </c>
      <c r="W4" s="5">
        <f t="shared" si="8"/>
        <v>0.5</v>
      </c>
      <c r="X4" s="1">
        <f t="shared" ref="X4:X35" si="20">V4*Y3</f>
        <v>0</v>
      </c>
      <c r="Y4" s="5">
        <f t="shared" si="9"/>
        <v>0</v>
      </c>
      <c r="Z4" s="1">
        <f t="shared" ref="Z4:Z35" si="21">V4*AA3</f>
        <v>625.08500000000004</v>
      </c>
      <c r="AA4" s="5">
        <f t="shared" si="10"/>
        <v>1</v>
      </c>
      <c r="AC4" s="1">
        <f t="shared" si="11"/>
        <v>0</v>
      </c>
      <c r="AD4" s="5">
        <f t="shared" si="12"/>
        <v>0</v>
      </c>
    </row>
    <row r="5" spans="1:30" x14ac:dyDescent="0.25">
      <c r="A5" s="3">
        <v>42500</v>
      </c>
      <c r="B5" t="s">
        <v>18</v>
      </c>
      <c r="C5" s="1">
        <v>1250</v>
      </c>
      <c r="D5" s="1">
        <f t="shared" si="13"/>
        <v>2500.17</v>
      </c>
      <c r="E5" s="1">
        <f t="shared" si="14"/>
        <v>0</v>
      </c>
      <c r="F5" s="1">
        <f t="shared" si="15"/>
        <v>0</v>
      </c>
      <c r="G5" s="1">
        <f t="shared" si="0"/>
        <v>2500.17</v>
      </c>
      <c r="H5" s="2">
        <f>H4+(C5*K4)</f>
        <v>1250.085</v>
      </c>
      <c r="I5" s="4">
        <f t="shared" si="1"/>
        <v>0.5</v>
      </c>
      <c r="J5" s="2">
        <f t="shared" si="16"/>
        <v>0</v>
      </c>
      <c r="K5" s="4">
        <f>K4</f>
        <v>0.5</v>
      </c>
      <c r="L5" s="2">
        <f t="shared" si="2"/>
        <v>1250.085</v>
      </c>
      <c r="M5" s="4">
        <f t="shared" si="3"/>
        <v>0.5</v>
      </c>
      <c r="N5" s="2">
        <f t="shared" si="17"/>
        <v>0</v>
      </c>
      <c r="O5" s="4">
        <f t="shared" si="4"/>
        <v>0</v>
      </c>
      <c r="P5" s="2">
        <f t="shared" si="18"/>
        <v>1250.085</v>
      </c>
      <c r="Q5" s="4">
        <f t="shared" si="5"/>
        <v>1</v>
      </c>
      <c r="R5" s="1">
        <f>R4+(C5*U4)</f>
        <v>1250.085</v>
      </c>
      <c r="S5" s="5">
        <f t="shared" si="6"/>
        <v>0.5</v>
      </c>
      <c r="T5" s="1">
        <f t="shared" si="19"/>
        <v>0</v>
      </c>
      <c r="U5" s="5">
        <f>U4</f>
        <v>0.5</v>
      </c>
      <c r="V5" s="1">
        <f t="shared" si="7"/>
        <v>1250.085</v>
      </c>
      <c r="W5" s="5">
        <f t="shared" si="8"/>
        <v>0.5</v>
      </c>
      <c r="X5" s="1">
        <f t="shared" si="20"/>
        <v>0</v>
      </c>
      <c r="Y5" s="5">
        <f t="shared" si="9"/>
        <v>0</v>
      </c>
      <c r="Z5" s="1">
        <f t="shared" si="21"/>
        <v>1250.085</v>
      </c>
      <c r="AA5" s="5">
        <f t="shared" si="10"/>
        <v>1</v>
      </c>
      <c r="AC5" s="1">
        <f t="shared" si="11"/>
        <v>0</v>
      </c>
      <c r="AD5" s="5">
        <f t="shared" si="12"/>
        <v>0</v>
      </c>
    </row>
    <row r="6" spans="1:30" x14ac:dyDescent="0.25">
      <c r="A6" s="3">
        <v>42521</v>
      </c>
      <c r="B6" t="s">
        <v>19</v>
      </c>
      <c r="C6" s="1">
        <v>0.46</v>
      </c>
      <c r="D6" s="1">
        <f t="shared" si="13"/>
        <v>2500.63</v>
      </c>
      <c r="E6" s="1">
        <f t="shared" si="14"/>
        <v>0</v>
      </c>
      <c r="F6" s="1">
        <f t="shared" si="15"/>
        <v>0</v>
      </c>
      <c r="G6" s="1">
        <f t="shared" si="0"/>
        <v>2500.63</v>
      </c>
      <c r="H6" s="2">
        <f>D6*I5</f>
        <v>1250.3150000000001</v>
      </c>
      <c r="I6" s="4">
        <f t="shared" si="1"/>
        <v>0.5</v>
      </c>
      <c r="J6" s="2">
        <f t="shared" si="16"/>
        <v>0</v>
      </c>
      <c r="K6" s="4">
        <f t="shared" ref="K6:K48" si="22">K5</f>
        <v>0.5</v>
      </c>
      <c r="L6" s="2">
        <f t="shared" si="2"/>
        <v>1250.3150000000001</v>
      </c>
      <c r="M6" s="4">
        <f t="shared" si="3"/>
        <v>0.5</v>
      </c>
      <c r="N6" s="2">
        <f t="shared" si="17"/>
        <v>0</v>
      </c>
      <c r="O6" s="4">
        <f t="shared" si="4"/>
        <v>0</v>
      </c>
      <c r="P6" s="2">
        <f t="shared" si="18"/>
        <v>1250.3150000000001</v>
      </c>
      <c r="Q6" s="4">
        <f t="shared" si="5"/>
        <v>1</v>
      </c>
      <c r="R6" s="1">
        <f>D6*S5</f>
        <v>1250.3150000000001</v>
      </c>
      <c r="S6" s="5">
        <f t="shared" si="6"/>
        <v>0.5</v>
      </c>
      <c r="T6" s="1">
        <f t="shared" si="19"/>
        <v>0</v>
      </c>
      <c r="U6" s="5">
        <f t="shared" ref="U6:U49" si="23">U5</f>
        <v>0.5</v>
      </c>
      <c r="V6" s="1">
        <f t="shared" si="7"/>
        <v>1250.3150000000001</v>
      </c>
      <c r="W6" s="5">
        <f t="shared" si="8"/>
        <v>0.5</v>
      </c>
      <c r="X6" s="1">
        <f t="shared" si="20"/>
        <v>0</v>
      </c>
      <c r="Y6" s="5">
        <f t="shared" si="9"/>
        <v>0</v>
      </c>
      <c r="Z6" s="1">
        <f t="shared" si="21"/>
        <v>1250.3150000000001</v>
      </c>
      <c r="AA6" s="5">
        <f t="shared" si="10"/>
        <v>1</v>
      </c>
      <c r="AC6" s="1">
        <f t="shared" si="11"/>
        <v>0</v>
      </c>
      <c r="AD6" s="5">
        <f t="shared" si="12"/>
        <v>0</v>
      </c>
    </row>
    <row r="7" spans="1:30" x14ac:dyDescent="0.25">
      <c r="A7" s="3">
        <v>42531</v>
      </c>
      <c r="B7" t="s">
        <v>18</v>
      </c>
      <c r="C7" s="1">
        <v>1250</v>
      </c>
      <c r="D7" s="1">
        <f t="shared" si="13"/>
        <v>3750.63</v>
      </c>
      <c r="E7" s="1">
        <f t="shared" si="14"/>
        <v>0</v>
      </c>
      <c r="F7" s="1">
        <f t="shared" si="15"/>
        <v>0</v>
      </c>
      <c r="G7" s="1">
        <f t="shared" si="0"/>
        <v>3750.63</v>
      </c>
      <c r="H7" s="2">
        <f>H6+(C7*K6)</f>
        <v>1875.3150000000001</v>
      </c>
      <c r="I7" s="4">
        <f t="shared" si="1"/>
        <v>0.5</v>
      </c>
      <c r="J7" s="2">
        <f t="shared" si="16"/>
        <v>0</v>
      </c>
      <c r="K7" s="4">
        <f t="shared" si="22"/>
        <v>0.5</v>
      </c>
      <c r="L7" s="2">
        <f t="shared" si="2"/>
        <v>1875.3150000000001</v>
      </c>
      <c r="M7" s="4">
        <f t="shared" si="3"/>
        <v>0.5</v>
      </c>
      <c r="N7" s="2">
        <f t="shared" si="17"/>
        <v>0</v>
      </c>
      <c r="O7" s="4">
        <f t="shared" si="4"/>
        <v>0</v>
      </c>
      <c r="P7" s="2">
        <f t="shared" si="18"/>
        <v>1875.3150000000001</v>
      </c>
      <c r="Q7" s="4">
        <f t="shared" si="5"/>
        <v>1</v>
      </c>
      <c r="R7" s="1">
        <f>R6+(C7*U6)</f>
        <v>1875.3150000000001</v>
      </c>
      <c r="S7" s="5">
        <f t="shared" si="6"/>
        <v>0.5</v>
      </c>
      <c r="T7" s="1">
        <f t="shared" si="19"/>
        <v>0</v>
      </c>
      <c r="U7" s="5">
        <f t="shared" si="23"/>
        <v>0.5</v>
      </c>
      <c r="V7" s="1">
        <f t="shared" si="7"/>
        <v>1875.3150000000001</v>
      </c>
      <c r="W7" s="5">
        <f t="shared" si="8"/>
        <v>0.5</v>
      </c>
      <c r="X7" s="1">
        <f t="shared" si="20"/>
        <v>0</v>
      </c>
      <c r="Y7" s="5">
        <f t="shared" si="9"/>
        <v>0</v>
      </c>
      <c r="Z7" s="1">
        <f t="shared" si="21"/>
        <v>1875.3150000000001</v>
      </c>
      <c r="AA7" s="5">
        <f t="shared" si="10"/>
        <v>1</v>
      </c>
      <c r="AC7" s="1">
        <f t="shared" si="11"/>
        <v>0</v>
      </c>
      <c r="AD7" s="5">
        <f t="shared" si="12"/>
        <v>0</v>
      </c>
    </row>
    <row r="8" spans="1:30" x14ac:dyDescent="0.25">
      <c r="A8" s="3">
        <v>42551</v>
      </c>
      <c r="B8" t="s">
        <v>19</v>
      </c>
      <c r="C8" s="1">
        <v>0.69</v>
      </c>
      <c r="D8" s="1">
        <f t="shared" si="13"/>
        <v>3751.32</v>
      </c>
      <c r="E8" s="1">
        <f t="shared" si="14"/>
        <v>0</v>
      </c>
      <c r="F8" s="1">
        <f t="shared" si="15"/>
        <v>0</v>
      </c>
      <c r="G8" s="1">
        <f t="shared" si="0"/>
        <v>3751.32</v>
      </c>
      <c r="H8" s="2">
        <f>D8*I7</f>
        <v>1875.66</v>
      </c>
      <c r="I8" s="4">
        <f t="shared" si="1"/>
        <v>0.5</v>
      </c>
      <c r="J8" s="2">
        <f t="shared" si="16"/>
        <v>0</v>
      </c>
      <c r="K8" s="4">
        <f t="shared" si="22"/>
        <v>0.5</v>
      </c>
      <c r="L8" s="2">
        <f t="shared" si="2"/>
        <v>1875.66</v>
      </c>
      <c r="M8" s="4">
        <f t="shared" si="3"/>
        <v>0.5</v>
      </c>
      <c r="N8" s="2">
        <f t="shared" si="17"/>
        <v>0</v>
      </c>
      <c r="O8" s="4">
        <f t="shared" si="4"/>
        <v>0</v>
      </c>
      <c r="P8" s="2">
        <f t="shared" si="18"/>
        <v>1875.66</v>
      </c>
      <c r="Q8" s="4">
        <f t="shared" si="5"/>
        <v>1</v>
      </c>
      <c r="R8" s="1">
        <f>D8*S7</f>
        <v>1875.66</v>
      </c>
      <c r="S8" s="5">
        <f t="shared" si="6"/>
        <v>0.5</v>
      </c>
      <c r="T8" s="1">
        <f t="shared" si="19"/>
        <v>0</v>
      </c>
      <c r="U8" s="5">
        <f t="shared" si="23"/>
        <v>0.5</v>
      </c>
      <c r="V8" s="1">
        <f t="shared" si="7"/>
        <v>1875.66</v>
      </c>
      <c r="W8" s="5">
        <f t="shared" si="8"/>
        <v>0.5</v>
      </c>
      <c r="X8" s="1">
        <f t="shared" si="20"/>
        <v>0</v>
      </c>
      <c r="Y8" s="5">
        <f t="shared" si="9"/>
        <v>0</v>
      </c>
      <c r="Z8" s="1">
        <f t="shared" si="21"/>
        <v>1875.66</v>
      </c>
      <c r="AA8" s="5">
        <f t="shared" si="10"/>
        <v>1</v>
      </c>
      <c r="AC8" s="1">
        <f t="shared" si="11"/>
        <v>0</v>
      </c>
      <c r="AD8" s="5">
        <f t="shared" si="12"/>
        <v>0</v>
      </c>
    </row>
    <row r="9" spans="1:30" x14ac:dyDescent="0.25">
      <c r="A9" s="3">
        <v>42562</v>
      </c>
      <c r="B9" t="s">
        <v>18</v>
      </c>
      <c r="C9" s="1">
        <v>1250</v>
      </c>
      <c r="D9" s="1">
        <f t="shared" si="13"/>
        <v>5001.32</v>
      </c>
      <c r="E9" s="1">
        <f t="shared" si="14"/>
        <v>0</v>
      </c>
      <c r="F9" s="1">
        <f t="shared" si="15"/>
        <v>0</v>
      </c>
      <c r="G9" s="1">
        <f t="shared" si="0"/>
        <v>5001.32</v>
      </c>
      <c r="H9" s="2">
        <f>H8+(C9*K8)</f>
        <v>2500.66</v>
      </c>
      <c r="I9" s="4">
        <f t="shared" si="1"/>
        <v>0.5</v>
      </c>
      <c r="J9" s="2">
        <f t="shared" si="16"/>
        <v>0</v>
      </c>
      <c r="K9" s="4">
        <f t="shared" si="22"/>
        <v>0.5</v>
      </c>
      <c r="L9" s="2">
        <f t="shared" si="2"/>
        <v>2500.66</v>
      </c>
      <c r="M9" s="4">
        <f t="shared" si="3"/>
        <v>0.5</v>
      </c>
      <c r="N9" s="2">
        <f t="shared" si="17"/>
        <v>0</v>
      </c>
      <c r="O9" s="4">
        <f t="shared" si="4"/>
        <v>0</v>
      </c>
      <c r="P9" s="2">
        <f t="shared" si="18"/>
        <v>2500.66</v>
      </c>
      <c r="Q9" s="4">
        <f t="shared" si="5"/>
        <v>1</v>
      </c>
      <c r="R9" s="1">
        <f>R8+(C9*U8)</f>
        <v>2500.66</v>
      </c>
      <c r="S9" s="5">
        <f t="shared" si="6"/>
        <v>0.5</v>
      </c>
      <c r="T9" s="1">
        <f t="shared" si="19"/>
        <v>0</v>
      </c>
      <c r="U9" s="5">
        <f t="shared" si="23"/>
        <v>0.5</v>
      </c>
      <c r="V9" s="1">
        <f t="shared" si="7"/>
        <v>2500.66</v>
      </c>
      <c r="W9" s="5">
        <f t="shared" si="8"/>
        <v>0.5</v>
      </c>
      <c r="X9" s="1">
        <f t="shared" si="20"/>
        <v>0</v>
      </c>
      <c r="Y9" s="5">
        <f t="shared" si="9"/>
        <v>0</v>
      </c>
      <c r="Z9" s="1">
        <f t="shared" si="21"/>
        <v>2500.66</v>
      </c>
      <c r="AA9" s="5">
        <f t="shared" si="10"/>
        <v>1</v>
      </c>
      <c r="AC9" s="1">
        <f t="shared" si="11"/>
        <v>0</v>
      </c>
      <c r="AD9" s="5">
        <f t="shared" si="12"/>
        <v>0</v>
      </c>
    </row>
    <row r="10" spans="1:30" x14ac:dyDescent="0.25">
      <c r="A10" s="3">
        <v>42580</v>
      </c>
      <c r="B10" t="s">
        <v>19</v>
      </c>
      <c r="C10" s="1">
        <v>0.98</v>
      </c>
      <c r="D10" s="1">
        <f t="shared" si="13"/>
        <v>5002.2999999999993</v>
      </c>
      <c r="E10" s="1">
        <f t="shared" si="14"/>
        <v>0</v>
      </c>
      <c r="F10" s="1">
        <f t="shared" si="15"/>
        <v>0</v>
      </c>
      <c r="G10" s="1">
        <f t="shared" si="0"/>
        <v>5002.2999999999993</v>
      </c>
      <c r="H10" s="2">
        <f>D10*I9</f>
        <v>2501.1499999999996</v>
      </c>
      <c r="I10" s="4">
        <f t="shared" si="1"/>
        <v>0.5</v>
      </c>
      <c r="J10" s="2">
        <f t="shared" si="16"/>
        <v>0</v>
      </c>
      <c r="K10" s="4">
        <f t="shared" si="22"/>
        <v>0.5</v>
      </c>
      <c r="L10" s="2">
        <f t="shared" si="2"/>
        <v>2501.1499999999996</v>
      </c>
      <c r="M10" s="4">
        <f t="shared" si="3"/>
        <v>0.5</v>
      </c>
      <c r="N10" s="2">
        <f t="shared" si="17"/>
        <v>0</v>
      </c>
      <c r="O10" s="4">
        <f t="shared" si="4"/>
        <v>0</v>
      </c>
      <c r="P10" s="2">
        <f t="shared" si="18"/>
        <v>2501.1499999999996</v>
      </c>
      <c r="Q10" s="4">
        <f t="shared" si="5"/>
        <v>1</v>
      </c>
      <c r="R10" s="1">
        <f>D10*S9</f>
        <v>2501.1499999999996</v>
      </c>
      <c r="S10" s="5">
        <f t="shared" si="6"/>
        <v>0.5</v>
      </c>
      <c r="T10" s="1">
        <f t="shared" si="19"/>
        <v>0</v>
      </c>
      <c r="U10" s="5">
        <f t="shared" si="23"/>
        <v>0.5</v>
      </c>
      <c r="V10" s="1">
        <f t="shared" si="7"/>
        <v>2501.1499999999996</v>
      </c>
      <c r="W10" s="5">
        <f t="shared" si="8"/>
        <v>0.5</v>
      </c>
      <c r="X10" s="1">
        <f t="shared" si="20"/>
        <v>0</v>
      </c>
      <c r="Y10" s="5">
        <f t="shared" si="9"/>
        <v>0</v>
      </c>
      <c r="Z10" s="1">
        <f t="shared" si="21"/>
        <v>2501.1499999999996</v>
      </c>
      <c r="AA10" s="5">
        <f t="shared" si="10"/>
        <v>1</v>
      </c>
      <c r="AC10" s="1">
        <f t="shared" si="11"/>
        <v>0</v>
      </c>
      <c r="AD10" s="5">
        <f t="shared" si="12"/>
        <v>0</v>
      </c>
    </row>
    <row r="11" spans="1:30" x14ac:dyDescent="0.25">
      <c r="A11" s="3">
        <v>42592</v>
      </c>
      <c r="B11" t="s">
        <v>18</v>
      </c>
      <c r="C11" s="1">
        <v>1250</v>
      </c>
      <c r="D11" s="1">
        <f t="shared" si="13"/>
        <v>6252.2999999999993</v>
      </c>
      <c r="E11" s="1">
        <f t="shared" si="14"/>
        <v>0</v>
      </c>
      <c r="F11" s="1">
        <f t="shared" si="15"/>
        <v>0</v>
      </c>
      <c r="G11" s="1">
        <f t="shared" si="0"/>
        <v>6252.2999999999993</v>
      </c>
      <c r="H11" s="2">
        <f>H10+(C11*K10)</f>
        <v>3126.1499999999996</v>
      </c>
      <c r="I11" s="4">
        <f t="shared" si="1"/>
        <v>0.5</v>
      </c>
      <c r="J11" s="2">
        <f t="shared" si="16"/>
        <v>0</v>
      </c>
      <c r="K11" s="4">
        <f t="shared" si="22"/>
        <v>0.5</v>
      </c>
      <c r="L11" s="2">
        <f t="shared" si="2"/>
        <v>3126.1499999999996</v>
      </c>
      <c r="M11" s="4">
        <f t="shared" si="3"/>
        <v>0.5</v>
      </c>
      <c r="N11" s="2">
        <f t="shared" si="17"/>
        <v>0</v>
      </c>
      <c r="O11" s="4">
        <f t="shared" si="4"/>
        <v>0</v>
      </c>
      <c r="P11" s="2">
        <f t="shared" si="18"/>
        <v>3126.1499999999996</v>
      </c>
      <c r="Q11" s="4">
        <f t="shared" si="5"/>
        <v>1</v>
      </c>
      <c r="R11" s="1">
        <f>R10+(C11*U10)</f>
        <v>3126.1499999999996</v>
      </c>
      <c r="S11" s="5">
        <f t="shared" si="6"/>
        <v>0.5</v>
      </c>
      <c r="T11" s="1">
        <f t="shared" si="19"/>
        <v>0</v>
      </c>
      <c r="U11" s="5">
        <f t="shared" si="23"/>
        <v>0.5</v>
      </c>
      <c r="V11" s="1">
        <f t="shared" si="7"/>
        <v>3126.1499999999996</v>
      </c>
      <c r="W11" s="5">
        <f t="shared" si="8"/>
        <v>0.5</v>
      </c>
      <c r="X11" s="1">
        <f t="shared" si="20"/>
        <v>0</v>
      </c>
      <c r="Y11" s="5">
        <f t="shared" si="9"/>
        <v>0</v>
      </c>
      <c r="Z11" s="1">
        <f t="shared" si="21"/>
        <v>3126.1499999999996</v>
      </c>
      <c r="AA11" s="5">
        <f t="shared" si="10"/>
        <v>1</v>
      </c>
      <c r="AC11" s="1">
        <f t="shared" si="11"/>
        <v>0</v>
      </c>
      <c r="AD11" s="5">
        <f t="shared" si="12"/>
        <v>0</v>
      </c>
    </row>
    <row r="12" spans="1:30" x14ac:dyDescent="0.25">
      <c r="A12" s="3">
        <v>42613</v>
      </c>
      <c r="B12" t="s">
        <v>19</v>
      </c>
      <c r="C12" s="1">
        <v>0.76</v>
      </c>
      <c r="D12" s="1">
        <f t="shared" si="13"/>
        <v>6253.0599999999995</v>
      </c>
      <c r="E12" s="1">
        <f t="shared" si="14"/>
        <v>0</v>
      </c>
      <c r="F12" s="1">
        <f t="shared" si="15"/>
        <v>0</v>
      </c>
      <c r="G12" s="1">
        <f t="shared" si="0"/>
        <v>6253.0599999999995</v>
      </c>
      <c r="H12" s="2">
        <f>D12*I11</f>
        <v>3126.5299999999997</v>
      </c>
      <c r="I12" s="4">
        <f t="shared" si="1"/>
        <v>0.5</v>
      </c>
      <c r="J12" s="2">
        <f t="shared" si="16"/>
        <v>0</v>
      </c>
      <c r="K12" s="4">
        <f t="shared" si="22"/>
        <v>0.5</v>
      </c>
      <c r="L12" s="2">
        <f t="shared" si="2"/>
        <v>3126.5299999999997</v>
      </c>
      <c r="M12" s="4">
        <f t="shared" si="3"/>
        <v>0.5</v>
      </c>
      <c r="N12" s="2">
        <f t="shared" si="17"/>
        <v>0</v>
      </c>
      <c r="O12" s="4">
        <f t="shared" si="4"/>
        <v>0</v>
      </c>
      <c r="P12" s="2">
        <f t="shared" si="18"/>
        <v>3126.5299999999997</v>
      </c>
      <c r="Q12" s="4">
        <f t="shared" si="5"/>
        <v>1</v>
      </c>
      <c r="R12" s="1">
        <f>D12*S11</f>
        <v>3126.5299999999997</v>
      </c>
      <c r="S12" s="5">
        <f t="shared" si="6"/>
        <v>0.5</v>
      </c>
      <c r="T12" s="1">
        <f t="shared" si="19"/>
        <v>0</v>
      </c>
      <c r="U12" s="5">
        <f t="shared" si="23"/>
        <v>0.5</v>
      </c>
      <c r="V12" s="1">
        <f t="shared" si="7"/>
        <v>3126.5299999999997</v>
      </c>
      <c r="W12" s="5">
        <f t="shared" si="8"/>
        <v>0.5</v>
      </c>
      <c r="X12" s="1">
        <f t="shared" si="20"/>
        <v>0</v>
      </c>
      <c r="Y12" s="5">
        <f t="shared" si="9"/>
        <v>0</v>
      </c>
      <c r="Z12" s="1">
        <f t="shared" si="21"/>
        <v>3126.5299999999997</v>
      </c>
      <c r="AA12" s="5">
        <f t="shared" si="10"/>
        <v>1</v>
      </c>
      <c r="AC12" s="1">
        <f t="shared" si="11"/>
        <v>0</v>
      </c>
      <c r="AD12" s="5">
        <f t="shared" si="12"/>
        <v>0</v>
      </c>
    </row>
    <row r="13" spans="1:30" x14ac:dyDescent="0.25">
      <c r="A13" s="3">
        <v>42625</v>
      </c>
      <c r="B13" t="s">
        <v>18</v>
      </c>
      <c r="C13" s="1">
        <v>1250</v>
      </c>
      <c r="D13" s="1">
        <f t="shared" si="13"/>
        <v>7503.0599999999995</v>
      </c>
      <c r="E13" s="1">
        <f t="shared" si="14"/>
        <v>0</v>
      </c>
      <c r="F13" s="1">
        <f t="shared" si="15"/>
        <v>0</v>
      </c>
      <c r="G13" s="1">
        <f t="shared" si="0"/>
        <v>7503.0599999999995</v>
      </c>
      <c r="H13" s="2">
        <f>H12+(C13*K12)</f>
        <v>3751.5299999999997</v>
      </c>
      <c r="I13" s="4">
        <f t="shared" si="1"/>
        <v>0.5</v>
      </c>
      <c r="J13" s="2">
        <f t="shared" si="16"/>
        <v>0</v>
      </c>
      <c r="K13" s="4">
        <f t="shared" si="22"/>
        <v>0.5</v>
      </c>
      <c r="L13" s="2">
        <f t="shared" si="2"/>
        <v>3751.5299999999997</v>
      </c>
      <c r="M13" s="4">
        <f t="shared" si="3"/>
        <v>0.5</v>
      </c>
      <c r="N13" s="2">
        <f t="shared" si="17"/>
        <v>0</v>
      </c>
      <c r="O13" s="4">
        <f t="shared" si="4"/>
        <v>0</v>
      </c>
      <c r="P13" s="2">
        <f t="shared" si="18"/>
        <v>3751.5299999999997</v>
      </c>
      <c r="Q13" s="4">
        <f t="shared" si="5"/>
        <v>1</v>
      </c>
      <c r="R13" s="1">
        <f>R12+(C13*U12)</f>
        <v>3751.5299999999997</v>
      </c>
      <c r="S13" s="5">
        <f t="shared" si="6"/>
        <v>0.5</v>
      </c>
      <c r="T13" s="1">
        <f t="shared" si="19"/>
        <v>0</v>
      </c>
      <c r="U13" s="5">
        <f t="shared" si="23"/>
        <v>0.5</v>
      </c>
      <c r="V13" s="1">
        <f t="shared" si="7"/>
        <v>3751.5299999999997</v>
      </c>
      <c r="W13" s="5">
        <f t="shared" si="8"/>
        <v>0.5</v>
      </c>
      <c r="X13" s="1">
        <f t="shared" si="20"/>
        <v>0</v>
      </c>
      <c r="Y13" s="5">
        <f t="shared" si="9"/>
        <v>0</v>
      </c>
      <c r="Z13" s="1">
        <f t="shared" si="21"/>
        <v>3751.5299999999997</v>
      </c>
      <c r="AA13" s="5">
        <f t="shared" si="10"/>
        <v>1</v>
      </c>
      <c r="AC13" s="1">
        <f t="shared" si="11"/>
        <v>0</v>
      </c>
      <c r="AD13" s="5">
        <f t="shared" si="12"/>
        <v>0</v>
      </c>
    </row>
    <row r="14" spans="1:30" x14ac:dyDescent="0.25">
      <c r="A14" s="3">
        <v>42643</v>
      </c>
      <c r="B14" t="s">
        <v>19</v>
      </c>
      <c r="C14" s="1">
        <v>0.87</v>
      </c>
      <c r="D14" s="1">
        <f t="shared" si="13"/>
        <v>7503.9299999999994</v>
      </c>
      <c r="E14" s="1">
        <f t="shared" si="14"/>
        <v>0</v>
      </c>
      <c r="F14" s="1">
        <f t="shared" si="15"/>
        <v>0</v>
      </c>
      <c r="G14" s="1">
        <f t="shared" si="0"/>
        <v>7503.9299999999994</v>
      </c>
      <c r="H14" s="2">
        <f>D14*I13</f>
        <v>3751.9649999999997</v>
      </c>
      <c r="I14" s="4">
        <f t="shared" si="1"/>
        <v>0.5</v>
      </c>
      <c r="J14" s="2">
        <f t="shared" si="16"/>
        <v>0</v>
      </c>
      <c r="K14" s="4">
        <f t="shared" si="22"/>
        <v>0.5</v>
      </c>
      <c r="L14" s="2">
        <f t="shared" si="2"/>
        <v>3751.9649999999997</v>
      </c>
      <c r="M14" s="4">
        <f t="shared" si="3"/>
        <v>0.5</v>
      </c>
      <c r="N14" s="2">
        <f t="shared" si="17"/>
        <v>0</v>
      </c>
      <c r="O14" s="4">
        <f t="shared" si="4"/>
        <v>0</v>
      </c>
      <c r="P14" s="2">
        <f t="shared" si="18"/>
        <v>3751.9649999999997</v>
      </c>
      <c r="Q14" s="4">
        <f t="shared" si="5"/>
        <v>1</v>
      </c>
      <c r="R14" s="1">
        <f>D14*S13</f>
        <v>3751.9649999999997</v>
      </c>
      <c r="S14" s="5">
        <f t="shared" si="6"/>
        <v>0.5</v>
      </c>
      <c r="T14" s="1">
        <f t="shared" si="19"/>
        <v>0</v>
      </c>
      <c r="U14" s="5">
        <f t="shared" si="23"/>
        <v>0.5</v>
      </c>
      <c r="V14" s="1">
        <f t="shared" si="7"/>
        <v>3751.9649999999997</v>
      </c>
      <c r="W14" s="5">
        <f t="shared" si="8"/>
        <v>0.5</v>
      </c>
      <c r="X14" s="1">
        <f t="shared" si="20"/>
        <v>0</v>
      </c>
      <c r="Y14" s="5">
        <f t="shared" si="9"/>
        <v>0</v>
      </c>
      <c r="Z14" s="1">
        <f t="shared" si="21"/>
        <v>3751.9649999999997</v>
      </c>
      <c r="AA14" s="5">
        <f t="shared" si="10"/>
        <v>1</v>
      </c>
      <c r="AC14" s="1">
        <f t="shared" si="11"/>
        <v>0</v>
      </c>
      <c r="AD14" s="5">
        <f t="shared" si="12"/>
        <v>0</v>
      </c>
    </row>
    <row r="15" spans="1:30" x14ac:dyDescent="0.25">
      <c r="A15" s="3">
        <v>42653</v>
      </c>
      <c r="B15" t="s">
        <v>18</v>
      </c>
      <c r="C15" s="1">
        <v>1250</v>
      </c>
      <c r="D15" s="1">
        <f t="shared" si="13"/>
        <v>8753.93</v>
      </c>
      <c r="E15" s="1">
        <f t="shared" si="14"/>
        <v>0</v>
      </c>
      <c r="F15" s="1">
        <f t="shared" si="15"/>
        <v>0</v>
      </c>
      <c r="G15" s="1">
        <f t="shared" si="0"/>
        <v>8753.93</v>
      </c>
      <c r="H15" s="2">
        <f>H14+(C15*K14)</f>
        <v>4376.9650000000001</v>
      </c>
      <c r="I15" s="4">
        <f t="shared" si="1"/>
        <v>0.5</v>
      </c>
      <c r="J15" s="2">
        <f t="shared" si="16"/>
        <v>0</v>
      </c>
      <c r="K15" s="4">
        <f t="shared" si="22"/>
        <v>0.5</v>
      </c>
      <c r="L15" s="2">
        <f t="shared" si="2"/>
        <v>4376.9650000000001</v>
      </c>
      <c r="M15" s="4">
        <f t="shared" si="3"/>
        <v>0.5</v>
      </c>
      <c r="N15" s="2">
        <f t="shared" si="17"/>
        <v>0</v>
      </c>
      <c r="O15" s="4">
        <f t="shared" si="4"/>
        <v>0</v>
      </c>
      <c r="P15" s="2">
        <f t="shared" si="18"/>
        <v>4376.9650000000001</v>
      </c>
      <c r="Q15" s="4">
        <f t="shared" si="5"/>
        <v>1</v>
      </c>
      <c r="R15" s="1">
        <f>R14+(C15*U14)</f>
        <v>4376.9650000000001</v>
      </c>
      <c r="S15" s="5">
        <f t="shared" si="6"/>
        <v>0.5</v>
      </c>
      <c r="T15" s="1">
        <f t="shared" si="19"/>
        <v>0</v>
      </c>
      <c r="U15" s="5">
        <f t="shared" si="23"/>
        <v>0.5</v>
      </c>
      <c r="V15" s="1">
        <f t="shared" si="7"/>
        <v>4376.9650000000001</v>
      </c>
      <c r="W15" s="5">
        <f t="shared" si="8"/>
        <v>0.5</v>
      </c>
      <c r="X15" s="1">
        <f t="shared" si="20"/>
        <v>0</v>
      </c>
      <c r="Y15" s="5">
        <f t="shared" si="9"/>
        <v>0</v>
      </c>
      <c r="Z15" s="1">
        <f t="shared" si="21"/>
        <v>4376.9650000000001</v>
      </c>
      <c r="AA15" s="5">
        <f t="shared" si="10"/>
        <v>1</v>
      </c>
      <c r="AC15" s="1">
        <f t="shared" si="11"/>
        <v>0</v>
      </c>
      <c r="AD15" s="5">
        <f t="shared" si="12"/>
        <v>0</v>
      </c>
    </row>
    <row r="16" spans="1:30" x14ac:dyDescent="0.25">
      <c r="A16" s="3">
        <v>42674</v>
      </c>
      <c r="B16" t="s">
        <v>19</v>
      </c>
      <c r="C16" s="1">
        <v>0.85</v>
      </c>
      <c r="D16" s="1">
        <f t="shared" si="13"/>
        <v>8754.7800000000007</v>
      </c>
      <c r="E16" s="1">
        <f t="shared" si="14"/>
        <v>0</v>
      </c>
      <c r="F16" s="1">
        <f t="shared" si="15"/>
        <v>0</v>
      </c>
      <c r="G16" s="1">
        <f t="shared" si="0"/>
        <v>8754.7800000000007</v>
      </c>
      <c r="H16" s="2">
        <f>D16*I15</f>
        <v>4377.3900000000003</v>
      </c>
      <c r="I16" s="4">
        <f t="shared" si="1"/>
        <v>0.5</v>
      </c>
      <c r="J16" s="2">
        <f t="shared" si="16"/>
        <v>0</v>
      </c>
      <c r="K16" s="4">
        <f t="shared" si="22"/>
        <v>0.5</v>
      </c>
      <c r="L16" s="2">
        <f t="shared" si="2"/>
        <v>4377.3900000000003</v>
      </c>
      <c r="M16" s="4">
        <f t="shared" si="3"/>
        <v>0.5</v>
      </c>
      <c r="N16" s="2">
        <f t="shared" si="17"/>
        <v>0</v>
      </c>
      <c r="O16" s="4">
        <f t="shared" si="4"/>
        <v>0</v>
      </c>
      <c r="P16" s="2">
        <f t="shared" si="18"/>
        <v>4377.3900000000003</v>
      </c>
      <c r="Q16" s="4">
        <f t="shared" si="5"/>
        <v>1</v>
      </c>
      <c r="R16" s="1">
        <f>D16*S15</f>
        <v>4377.3900000000003</v>
      </c>
      <c r="S16" s="5">
        <f t="shared" si="6"/>
        <v>0.5</v>
      </c>
      <c r="T16" s="1">
        <f t="shared" si="19"/>
        <v>0</v>
      </c>
      <c r="U16" s="5">
        <f t="shared" si="23"/>
        <v>0.5</v>
      </c>
      <c r="V16" s="1">
        <f t="shared" si="7"/>
        <v>4377.3900000000003</v>
      </c>
      <c r="W16" s="5">
        <f t="shared" si="8"/>
        <v>0.5</v>
      </c>
      <c r="X16" s="1">
        <f t="shared" si="20"/>
        <v>0</v>
      </c>
      <c r="Y16" s="5">
        <f t="shared" si="9"/>
        <v>0</v>
      </c>
      <c r="Z16" s="1">
        <f t="shared" si="21"/>
        <v>4377.3900000000003</v>
      </c>
      <c r="AA16" s="5">
        <f t="shared" si="10"/>
        <v>1</v>
      </c>
      <c r="AC16" s="1">
        <f t="shared" si="11"/>
        <v>0</v>
      </c>
      <c r="AD16" s="5">
        <f t="shared" si="12"/>
        <v>0</v>
      </c>
    </row>
    <row r="17" spans="1:30" x14ac:dyDescent="0.25">
      <c r="A17" s="3">
        <v>42684</v>
      </c>
      <c r="B17" t="s">
        <v>18</v>
      </c>
      <c r="C17" s="1">
        <v>1250</v>
      </c>
      <c r="D17" s="1">
        <f t="shared" si="13"/>
        <v>10004.780000000001</v>
      </c>
      <c r="E17" s="1">
        <f t="shared" si="14"/>
        <v>0</v>
      </c>
      <c r="F17" s="1">
        <f t="shared" si="15"/>
        <v>0</v>
      </c>
      <c r="G17" s="1">
        <f t="shared" si="0"/>
        <v>10004.780000000001</v>
      </c>
      <c r="H17" s="2">
        <f>H16+(C17*K16)</f>
        <v>5002.3900000000003</v>
      </c>
      <c r="I17" s="4">
        <f t="shared" si="1"/>
        <v>0.5</v>
      </c>
      <c r="J17" s="2">
        <f t="shared" si="16"/>
        <v>0</v>
      </c>
      <c r="K17" s="4">
        <f t="shared" si="22"/>
        <v>0.5</v>
      </c>
      <c r="L17" s="2">
        <f t="shared" si="2"/>
        <v>5002.3900000000003</v>
      </c>
      <c r="M17" s="4">
        <f t="shared" si="3"/>
        <v>0.5</v>
      </c>
      <c r="N17" s="2">
        <f t="shared" si="17"/>
        <v>0</v>
      </c>
      <c r="O17" s="4">
        <f t="shared" si="4"/>
        <v>0</v>
      </c>
      <c r="P17" s="2">
        <f t="shared" si="18"/>
        <v>5002.3900000000003</v>
      </c>
      <c r="Q17" s="4">
        <f t="shared" si="5"/>
        <v>1</v>
      </c>
      <c r="R17" s="1">
        <f>R16+(C17*U16)</f>
        <v>5002.3900000000003</v>
      </c>
      <c r="S17" s="5">
        <f t="shared" si="6"/>
        <v>0.5</v>
      </c>
      <c r="T17" s="1">
        <f t="shared" si="19"/>
        <v>0</v>
      </c>
      <c r="U17" s="5">
        <f t="shared" si="23"/>
        <v>0.5</v>
      </c>
      <c r="V17" s="1">
        <f t="shared" si="7"/>
        <v>5002.3900000000003</v>
      </c>
      <c r="W17" s="5">
        <f t="shared" si="8"/>
        <v>0.5</v>
      </c>
      <c r="X17" s="1">
        <f t="shared" si="20"/>
        <v>0</v>
      </c>
      <c r="Y17" s="5">
        <f t="shared" si="9"/>
        <v>0</v>
      </c>
      <c r="Z17" s="1">
        <f t="shared" si="21"/>
        <v>5002.3900000000003</v>
      </c>
      <c r="AA17" s="5">
        <f t="shared" si="10"/>
        <v>1</v>
      </c>
      <c r="AC17" s="1">
        <f t="shared" si="11"/>
        <v>0</v>
      </c>
      <c r="AD17" s="5">
        <f t="shared" si="12"/>
        <v>0</v>
      </c>
    </row>
    <row r="18" spans="1:30" x14ac:dyDescent="0.25">
      <c r="A18" s="3">
        <v>42698</v>
      </c>
      <c r="B18" t="s">
        <v>20</v>
      </c>
      <c r="C18" s="1">
        <v>-1440</v>
      </c>
      <c r="D18" s="1">
        <f t="shared" si="13"/>
        <v>8564.7800000000007</v>
      </c>
      <c r="E18" s="1">
        <f t="shared" si="14"/>
        <v>0</v>
      </c>
      <c r="F18" s="1">
        <f t="shared" si="15"/>
        <v>0</v>
      </c>
      <c r="G18" s="1">
        <f t="shared" si="0"/>
        <v>8564.7800000000007</v>
      </c>
      <c r="H18" s="2">
        <f>H17+(C18*M17)</f>
        <v>4282.3900000000003</v>
      </c>
      <c r="I18" s="4">
        <f t="shared" si="1"/>
        <v>0.5</v>
      </c>
      <c r="J18" s="2">
        <f t="shared" si="16"/>
        <v>0</v>
      </c>
      <c r="K18" s="4">
        <f t="shared" si="22"/>
        <v>0.5</v>
      </c>
      <c r="L18" s="2">
        <f t="shared" si="2"/>
        <v>4282.3900000000003</v>
      </c>
      <c r="M18" s="4">
        <f t="shared" si="3"/>
        <v>0.5</v>
      </c>
      <c r="N18" s="2">
        <f t="shared" si="17"/>
        <v>0</v>
      </c>
      <c r="O18" s="4">
        <f t="shared" si="4"/>
        <v>0</v>
      </c>
      <c r="P18" s="2">
        <f t="shared" si="18"/>
        <v>4282.3900000000003</v>
      </c>
      <c r="Q18" s="4">
        <f t="shared" si="5"/>
        <v>1</v>
      </c>
      <c r="R18" s="1">
        <f>R17+(C18*W17)</f>
        <v>4282.3900000000003</v>
      </c>
      <c r="S18" s="5">
        <f t="shared" si="6"/>
        <v>0.5</v>
      </c>
      <c r="T18" s="1">
        <f t="shared" si="19"/>
        <v>0</v>
      </c>
      <c r="U18" s="5">
        <f t="shared" si="23"/>
        <v>0.5</v>
      </c>
      <c r="V18" s="1">
        <f t="shared" si="7"/>
        <v>4282.3900000000003</v>
      </c>
      <c r="W18" s="5">
        <f t="shared" si="8"/>
        <v>0.5</v>
      </c>
      <c r="X18" s="1">
        <f t="shared" si="20"/>
        <v>0</v>
      </c>
      <c r="Y18" s="5">
        <f t="shared" si="9"/>
        <v>0</v>
      </c>
      <c r="Z18" s="1">
        <f t="shared" si="21"/>
        <v>4282.3900000000003</v>
      </c>
      <c r="AA18" s="5">
        <f t="shared" si="10"/>
        <v>1</v>
      </c>
      <c r="AC18" s="1">
        <f t="shared" si="11"/>
        <v>0</v>
      </c>
      <c r="AD18" s="5">
        <f t="shared" si="12"/>
        <v>0</v>
      </c>
    </row>
    <row r="19" spans="1:30" x14ac:dyDescent="0.25">
      <c r="A19" s="3">
        <v>42704</v>
      </c>
      <c r="B19" t="s">
        <v>19</v>
      </c>
      <c r="C19" s="1">
        <v>0.76</v>
      </c>
      <c r="D19" s="1">
        <f t="shared" si="13"/>
        <v>8565.5400000000009</v>
      </c>
      <c r="E19" s="1">
        <f t="shared" si="14"/>
        <v>0</v>
      </c>
      <c r="F19" s="1">
        <f t="shared" si="15"/>
        <v>0</v>
      </c>
      <c r="G19" s="1">
        <f t="shared" si="0"/>
        <v>8565.5400000000009</v>
      </c>
      <c r="H19" s="2">
        <f>D19*I18</f>
        <v>4282.7700000000004</v>
      </c>
      <c r="I19" s="4">
        <f t="shared" si="1"/>
        <v>0.5</v>
      </c>
      <c r="J19" s="2">
        <f t="shared" si="16"/>
        <v>0</v>
      </c>
      <c r="K19" s="4">
        <f t="shared" si="22"/>
        <v>0.5</v>
      </c>
      <c r="L19" s="2">
        <f t="shared" si="2"/>
        <v>4282.7700000000004</v>
      </c>
      <c r="M19" s="4">
        <f t="shared" si="3"/>
        <v>0.5</v>
      </c>
      <c r="N19" s="2">
        <f t="shared" si="17"/>
        <v>0</v>
      </c>
      <c r="O19" s="4">
        <f t="shared" si="4"/>
        <v>0</v>
      </c>
      <c r="P19" s="2">
        <f t="shared" si="18"/>
        <v>4282.7700000000004</v>
      </c>
      <c r="Q19" s="4">
        <f t="shared" si="5"/>
        <v>1</v>
      </c>
      <c r="R19" s="1">
        <f>D19*S18</f>
        <v>4282.7700000000004</v>
      </c>
      <c r="S19" s="5">
        <f t="shared" si="6"/>
        <v>0.5</v>
      </c>
      <c r="T19" s="1">
        <f t="shared" si="19"/>
        <v>0</v>
      </c>
      <c r="U19" s="5">
        <f t="shared" si="23"/>
        <v>0.5</v>
      </c>
      <c r="V19" s="1">
        <f t="shared" si="7"/>
        <v>4282.7700000000004</v>
      </c>
      <c r="W19" s="5">
        <f t="shared" si="8"/>
        <v>0.5</v>
      </c>
      <c r="X19" s="1">
        <f t="shared" si="20"/>
        <v>0</v>
      </c>
      <c r="Y19" s="5">
        <f t="shared" si="9"/>
        <v>0</v>
      </c>
      <c r="Z19" s="1">
        <f t="shared" si="21"/>
        <v>4282.7700000000004</v>
      </c>
      <c r="AA19" s="5">
        <f t="shared" si="10"/>
        <v>1</v>
      </c>
      <c r="AC19" s="1">
        <f t="shared" si="11"/>
        <v>0</v>
      </c>
      <c r="AD19" s="5">
        <f t="shared" si="12"/>
        <v>0</v>
      </c>
    </row>
    <row r="20" spans="1:30" x14ac:dyDescent="0.25">
      <c r="A20" s="3">
        <v>42716</v>
      </c>
      <c r="B20" t="s">
        <v>18</v>
      </c>
      <c r="C20" s="1">
        <v>1250</v>
      </c>
      <c r="D20" s="1">
        <f t="shared" si="13"/>
        <v>9815.5400000000009</v>
      </c>
      <c r="E20" s="1">
        <f t="shared" si="14"/>
        <v>0</v>
      </c>
      <c r="F20" s="1">
        <f t="shared" si="15"/>
        <v>0</v>
      </c>
      <c r="G20" s="1">
        <f t="shared" si="0"/>
        <v>9815.5400000000009</v>
      </c>
      <c r="H20" s="2">
        <f>H19+(C20*K19)</f>
        <v>4907.7700000000004</v>
      </c>
      <c r="I20" s="4">
        <f t="shared" si="1"/>
        <v>0.5</v>
      </c>
      <c r="J20" s="2">
        <f t="shared" si="16"/>
        <v>0</v>
      </c>
      <c r="K20" s="4">
        <f t="shared" si="22"/>
        <v>0.5</v>
      </c>
      <c r="L20" s="2">
        <f t="shared" si="2"/>
        <v>4907.7700000000004</v>
      </c>
      <c r="M20" s="4">
        <f t="shared" si="3"/>
        <v>0.5</v>
      </c>
      <c r="N20" s="2">
        <f t="shared" si="17"/>
        <v>0</v>
      </c>
      <c r="O20" s="4">
        <f t="shared" si="4"/>
        <v>0</v>
      </c>
      <c r="P20" s="2">
        <f t="shared" si="18"/>
        <v>4907.7700000000004</v>
      </c>
      <c r="Q20" s="4">
        <f t="shared" si="5"/>
        <v>1</v>
      </c>
      <c r="R20" s="1">
        <f>R19+(C20*U19)</f>
        <v>4907.7700000000004</v>
      </c>
      <c r="S20" s="5">
        <f t="shared" si="6"/>
        <v>0.5</v>
      </c>
      <c r="T20" s="1">
        <f t="shared" si="19"/>
        <v>0</v>
      </c>
      <c r="U20" s="5">
        <f t="shared" si="23"/>
        <v>0.5</v>
      </c>
      <c r="V20" s="1">
        <f t="shared" si="7"/>
        <v>4907.7700000000004</v>
      </c>
      <c r="W20" s="5">
        <f t="shared" si="8"/>
        <v>0.5</v>
      </c>
      <c r="X20" s="1">
        <f t="shared" si="20"/>
        <v>0</v>
      </c>
      <c r="Y20" s="5">
        <f t="shared" si="9"/>
        <v>0</v>
      </c>
      <c r="Z20" s="1">
        <f t="shared" si="21"/>
        <v>4907.7700000000004</v>
      </c>
      <c r="AA20" s="5">
        <f t="shared" si="10"/>
        <v>1</v>
      </c>
      <c r="AC20" s="1">
        <f t="shared" si="11"/>
        <v>0</v>
      </c>
      <c r="AD20" s="5">
        <f t="shared" si="12"/>
        <v>0</v>
      </c>
    </row>
    <row r="21" spans="1:30" x14ac:dyDescent="0.25">
      <c r="A21" s="3">
        <v>42734</v>
      </c>
      <c r="B21" t="s">
        <v>19</v>
      </c>
      <c r="C21" s="1">
        <v>0.8</v>
      </c>
      <c r="D21" s="1">
        <f t="shared" si="13"/>
        <v>9816.34</v>
      </c>
      <c r="E21" s="1">
        <f t="shared" si="14"/>
        <v>0</v>
      </c>
      <c r="F21" s="1">
        <f t="shared" si="15"/>
        <v>0</v>
      </c>
      <c r="G21" s="1">
        <f t="shared" si="0"/>
        <v>9816.34</v>
      </c>
      <c r="H21" s="2">
        <f>D21*I20</f>
        <v>4908.17</v>
      </c>
      <c r="I21" s="4">
        <f t="shared" si="1"/>
        <v>0.5</v>
      </c>
      <c r="J21" s="2">
        <f t="shared" si="16"/>
        <v>0</v>
      </c>
      <c r="K21" s="4">
        <f t="shared" si="22"/>
        <v>0.5</v>
      </c>
      <c r="L21" s="2">
        <f t="shared" si="2"/>
        <v>4908.17</v>
      </c>
      <c r="M21" s="4">
        <f t="shared" si="3"/>
        <v>0.5</v>
      </c>
      <c r="N21" s="2">
        <f t="shared" si="17"/>
        <v>0</v>
      </c>
      <c r="O21" s="4">
        <f t="shared" si="4"/>
        <v>0</v>
      </c>
      <c r="P21" s="2">
        <f t="shared" si="18"/>
        <v>4908.17</v>
      </c>
      <c r="Q21" s="4">
        <f t="shared" si="5"/>
        <v>1</v>
      </c>
      <c r="R21" s="1">
        <f>D21*S20</f>
        <v>4908.17</v>
      </c>
      <c r="S21" s="5">
        <f t="shared" si="6"/>
        <v>0.5</v>
      </c>
      <c r="T21" s="1">
        <f t="shared" si="19"/>
        <v>0</v>
      </c>
      <c r="U21" s="5">
        <f t="shared" si="23"/>
        <v>0.5</v>
      </c>
      <c r="V21" s="1">
        <f t="shared" si="7"/>
        <v>4908.17</v>
      </c>
      <c r="W21" s="5">
        <f t="shared" si="8"/>
        <v>0.5</v>
      </c>
      <c r="X21" s="1">
        <f t="shared" si="20"/>
        <v>0</v>
      </c>
      <c r="Y21" s="5">
        <f t="shared" si="9"/>
        <v>0</v>
      </c>
      <c r="Z21" s="1">
        <f t="shared" si="21"/>
        <v>4908.17</v>
      </c>
      <c r="AA21" s="5">
        <f t="shared" si="10"/>
        <v>1</v>
      </c>
      <c r="AC21" s="1">
        <f t="shared" si="11"/>
        <v>0</v>
      </c>
      <c r="AD21" s="5">
        <f t="shared" si="12"/>
        <v>0</v>
      </c>
    </row>
    <row r="22" spans="1:30" x14ac:dyDescent="0.25">
      <c r="A22" s="3">
        <v>42745</v>
      </c>
      <c r="B22" t="s">
        <v>18</v>
      </c>
      <c r="C22" s="1">
        <v>1250</v>
      </c>
      <c r="D22" s="1">
        <f t="shared" si="13"/>
        <v>11066.34</v>
      </c>
      <c r="E22" s="1">
        <f t="shared" si="14"/>
        <v>0</v>
      </c>
      <c r="F22" s="1">
        <f t="shared" si="15"/>
        <v>0</v>
      </c>
      <c r="G22" s="1">
        <f t="shared" si="0"/>
        <v>11066.34</v>
      </c>
      <c r="H22" s="2">
        <f>H21+(C22*K21)</f>
        <v>5533.17</v>
      </c>
      <c r="I22" s="4">
        <f t="shared" si="1"/>
        <v>0.5</v>
      </c>
      <c r="J22" s="2">
        <f t="shared" si="16"/>
        <v>0</v>
      </c>
      <c r="K22" s="4">
        <f t="shared" si="22"/>
        <v>0.5</v>
      </c>
      <c r="L22" s="2">
        <f t="shared" si="2"/>
        <v>5533.17</v>
      </c>
      <c r="M22" s="4">
        <f t="shared" si="3"/>
        <v>0.5</v>
      </c>
      <c r="N22" s="2">
        <f t="shared" si="17"/>
        <v>0</v>
      </c>
      <c r="O22" s="4">
        <f t="shared" si="4"/>
        <v>0</v>
      </c>
      <c r="P22" s="2">
        <f t="shared" si="18"/>
        <v>5533.17</v>
      </c>
      <c r="Q22" s="4">
        <f t="shared" si="5"/>
        <v>1</v>
      </c>
      <c r="R22" s="1">
        <f>R21+(C22*U21)</f>
        <v>5533.17</v>
      </c>
      <c r="S22" s="5">
        <f t="shared" si="6"/>
        <v>0.5</v>
      </c>
      <c r="T22" s="1">
        <f t="shared" si="19"/>
        <v>0</v>
      </c>
      <c r="U22" s="5">
        <f t="shared" si="23"/>
        <v>0.5</v>
      </c>
      <c r="V22" s="1">
        <f t="shared" si="7"/>
        <v>5533.17</v>
      </c>
      <c r="W22" s="5">
        <f t="shared" si="8"/>
        <v>0.5</v>
      </c>
      <c r="X22" s="1">
        <f t="shared" si="20"/>
        <v>0</v>
      </c>
      <c r="Y22" s="5">
        <f t="shared" si="9"/>
        <v>0</v>
      </c>
      <c r="Z22" s="1">
        <f t="shared" si="21"/>
        <v>5533.17</v>
      </c>
      <c r="AA22" s="5">
        <f t="shared" si="10"/>
        <v>1</v>
      </c>
      <c r="AC22" s="1">
        <f t="shared" si="11"/>
        <v>0</v>
      </c>
      <c r="AD22" s="5">
        <f t="shared" si="12"/>
        <v>0</v>
      </c>
    </row>
    <row r="23" spans="1:30" x14ac:dyDescent="0.25">
      <c r="A23" s="3">
        <v>42752</v>
      </c>
      <c r="B23" t="s">
        <v>21</v>
      </c>
      <c r="C23" s="1">
        <v>-35</v>
      </c>
      <c r="D23" s="1">
        <f t="shared" si="13"/>
        <v>11031.34</v>
      </c>
      <c r="E23" s="1">
        <f t="shared" si="14"/>
        <v>0</v>
      </c>
      <c r="F23" s="1">
        <f t="shared" si="15"/>
        <v>0</v>
      </c>
      <c r="G23" s="1">
        <f t="shared" si="0"/>
        <v>11031.34</v>
      </c>
      <c r="H23" s="2">
        <f>H22+(C23/2)</f>
        <v>5515.67</v>
      </c>
      <c r="I23" s="4">
        <f t="shared" si="1"/>
        <v>0.5</v>
      </c>
      <c r="J23" s="2">
        <f t="shared" si="16"/>
        <v>0</v>
      </c>
      <c r="K23" s="4">
        <f t="shared" si="22"/>
        <v>0.5</v>
      </c>
      <c r="L23" s="2">
        <f t="shared" si="2"/>
        <v>5515.67</v>
      </c>
      <c r="M23" s="4">
        <f t="shared" si="3"/>
        <v>0.5</v>
      </c>
      <c r="N23" s="2">
        <f t="shared" si="17"/>
        <v>0</v>
      </c>
      <c r="O23" s="4">
        <f t="shared" si="4"/>
        <v>0</v>
      </c>
      <c r="P23" s="2">
        <f t="shared" si="18"/>
        <v>5515.67</v>
      </c>
      <c r="Q23" s="4">
        <f t="shared" si="5"/>
        <v>1</v>
      </c>
      <c r="R23" s="1">
        <f>R22+(C23/2)</f>
        <v>5515.67</v>
      </c>
      <c r="S23" s="5">
        <f t="shared" si="6"/>
        <v>0.5</v>
      </c>
      <c r="T23" s="1">
        <f t="shared" si="19"/>
        <v>0</v>
      </c>
      <c r="U23" s="5">
        <f t="shared" si="23"/>
        <v>0.5</v>
      </c>
      <c r="V23" s="1">
        <f t="shared" si="7"/>
        <v>5515.67</v>
      </c>
      <c r="W23" s="5">
        <f t="shared" si="8"/>
        <v>0.5</v>
      </c>
      <c r="X23" s="1">
        <f t="shared" si="20"/>
        <v>0</v>
      </c>
      <c r="Y23" s="5">
        <f t="shared" si="9"/>
        <v>0</v>
      </c>
      <c r="Z23" s="1">
        <f t="shared" si="21"/>
        <v>5515.67</v>
      </c>
      <c r="AA23" s="5">
        <f t="shared" si="10"/>
        <v>1</v>
      </c>
      <c r="AC23" s="1">
        <f t="shared" si="11"/>
        <v>0</v>
      </c>
      <c r="AD23" s="5">
        <f t="shared" si="12"/>
        <v>0</v>
      </c>
    </row>
    <row r="24" spans="1:30" x14ac:dyDescent="0.25">
      <c r="A24" s="3">
        <v>42766</v>
      </c>
      <c r="B24" t="s">
        <v>19</v>
      </c>
      <c r="C24" s="1">
        <v>0.9</v>
      </c>
      <c r="D24" s="1">
        <f t="shared" si="13"/>
        <v>11032.24</v>
      </c>
      <c r="E24" s="1">
        <f t="shared" si="14"/>
        <v>0</v>
      </c>
      <c r="F24" s="1">
        <f t="shared" si="15"/>
        <v>0</v>
      </c>
      <c r="G24" s="1">
        <f t="shared" si="0"/>
        <v>11032.24</v>
      </c>
      <c r="H24" s="2">
        <f>D24*I23</f>
        <v>5516.12</v>
      </c>
      <c r="I24" s="4">
        <f t="shared" si="1"/>
        <v>0.5</v>
      </c>
      <c r="J24" s="2">
        <f t="shared" si="16"/>
        <v>0</v>
      </c>
      <c r="K24" s="4">
        <f t="shared" si="22"/>
        <v>0.5</v>
      </c>
      <c r="L24" s="2">
        <f t="shared" si="2"/>
        <v>5516.12</v>
      </c>
      <c r="M24" s="4">
        <f t="shared" si="3"/>
        <v>0.5</v>
      </c>
      <c r="N24" s="2">
        <f t="shared" si="17"/>
        <v>0</v>
      </c>
      <c r="O24" s="4">
        <f t="shared" si="4"/>
        <v>0</v>
      </c>
      <c r="P24" s="2">
        <f t="shared" si="18"/>
        <v>5516.12</v>
      </c>
      <c r="Q24" s="4">
        <f t="shared" si="5"/>
        <v>1</v>
      </c>
      <c r="R24" s="1">
        <f>D24*S23</f>
        <v>5516.12</v>
      </c>
      <c r="S24" s="5">
        <f t="shared" si="6"/>
        <v>0.5</v>
      </c>
      <c r="T24" s="1">
        <f t="shared" si="19"/>
        <v>0</v>
      </c>
      <c r="U24" s="5">
        <f t="shared" si="23"/>
        <v>0.5</v>
      </c>
      <c r="V24" s="1">
        <f t="shared" si="7"/>
        <v>5516.12</v>
      </c>
      <c r="W24" s="5">
        <f t="shared" si="8"/>
        <v>0.5</v>
      </c>
      <c r="X24" s="1">
        <f t="shared" si="20"/>
        <v>0</v>
      </c>
      <c r="Y24" s="5">
        <f t="shared" si="9"/>
        <v>0</v>
      </c>
      <c r="Z24" s="1">
        <f t="shared" si="21"/>
        <v>5516.12</v>
      </c>
      <c r="AA24" s="5">
        <f t="shared" si="10"/>
        <v>1</v>
      </c>
      <c r="AC24" s="1">
        <f t="shared" si="11"/>
        <v>0</v>
      </c>
      <c r="AD24" s="5">
        <f t="shared" si="12"/>
        <v>0</v>
      </c>
    </row>
    <row r="25" spans="1:30" x14ac:dyDescent="0.25">
      <c r="A25" s="3">
        <v>42776</v>
      </c>
      <c r="B25" t="s">
        <v>18</v>
      </c>
      <c r="C25" s="1">
        <v>1250</v>
      </c>
      <c r="D25" s="1">
        <f t="shared" si="13"/>
        <v>12282.24</v>
      </c>
      <c r="E25" s="1">
        <f t="shared" si="14"/>
        <v>0</v>
      </c>
      <c r="F25" s="1">
        <f t="shared" si="15"/>
        <v>0</v>
      </c>
      <c r="G25" s="1">
        <f t="shared" si="0"/>
        <v>12282.24</v>
      </c>
      <c r="H25" s="2">
        <f>H24+(C25*K24)</f>
        <v>6141.12</v>
      </c>
      <c r="I25" s="4">
        <f t="shared" si="1"/>
        <v>0.5</v>
      </c>
      <c r="J25" s="2">
        <f t="shared" si="16"/>
        <v>0</v>
      </c>
      <c r="K25" s="4">
        <f t="shared" si="22"/>
        <v>0.5</v>
      </c>
      <c r="L25" s="2">
        <f t="shared" si="2"/>
        <v>6141.12</v>
      </c>
      <c r="M25" s="4">
        <f t="shared" si="3"/>
        <v>0.5</v>
      </c>
      <c r="N25" s="2">
        <f t="shared" si="17"/>
        <v>0</v>
      </c>
      <c r="O25" s="4">
        <f t="shared" si="4"/>
        <v>0</v>
      </c>
      <c r="P25" s="2">
        <f t="shared" si="18"/>
        <v>6141.12</v>
      </c>
      <c r="Q25" s="4">
        <f t="shared" si="5"/>
        <v>1</v>
      </c>
      <c r="R25" s="1">
        <f>R24+(C25*U24)</f>
        <v>6141.12</v>
      </c>
      <c r="S25" s="5">
        <f t="shared" si="6"/>
        <v>0.5</v>
      </c>
      <c r="T25" s="1">
        <f t="shared" si="19"/>
        <v>0</v>
      </c>
      <c r="U25" s="5">
        <f t="shared" si="23"/>
        <v>0.5</v>
      </c>
      <c r="V25" s="1">
        <f t="shared" si="7"/>
        <v>6141.12</v>
      </c>
      <c r="W25" s="5">
        <f t="shared" si="8"/>
        <v>0.5</v>
      </c>
      <c r="X25" s="1">
        <f t="shared" si="20"/>
        <v>0</v>
      </c>
      <c r="Y25" s="5">
        <f t="shared" si="9"/>
        <v>0</v>
      </c>
      <c r="Z25" s="1">
        <f t="shared" si="21"/>
        <v>6141.12</v>
      </c>
      <c r="AA25" s="5">
        <f t="shared" si="10"/>
        <v>1</v>
      </c>
      <c r="AC25" s="1">
        <f t="shared" si="11"/>
        <v>0</v>
      </c>
      <c r="AD25" s="5">
        <f t="shared" si="12"/>
        <v>0</v>
      </c>
    </row>
    <row r="26" spans="1:30" x14ac:dyDescent="0.25">
      <c r="A26" s="3">
        <v>42794</v>
      </c>
      <c r="B26" t="s">
        <v>19</v>
      </c>
      <c r="C26" s="1">
        <v>0.91</v>
      </c>
      <c r="D26" s="1">
        <f t="shared" si="13"/>
        <v>12283.15</v>
      </c>
      <c r="E26" s="1">
        <f t="shared" si="14"/>
        <v>0</v>
      </c>
      <c r="F26" s="1">
        <f t="shared" si="15"/>
        <v>0</v>
      </c>
      <c r="G26" s="1">
        <f t="shared" si="0"/>
        <v>12283.15</v>
      </c>
      <c r="H26" s="2">
        <f>D26*I25</f>
        <v>6141.5749999999998</v>
      </c>
      <c r="I26" s="4">
        <f t="shared" si="1"/>
        <v>0.5</v>
      </c>
      <c r="J26" s="2">
        <f t="shared" si="16"/>
        <v>0</v>
      </c>
      <c r="K26" s="4">
        <f t="shared" si="22"/>
        <v>0.5</v>
      </c>
      <c r="L26" s="2">
        <f t="shared" si="2"/>
        <v>6141.5749999999998</v>
      </c>
      <c r="M26" s="4">
        <f t="shared" si="3"/>
        <v>0.5</v>
      </c>
      <c r="N26" s="2">
        <f t="shared" si="17"/>
        <v>0</v>
      </c>
      <c r="O26" s="4">
        <f t="shared" si="4"/>
        <v>0</v>
      </c>
      <c r="P26" s="2">
        <f t="shared" si="18"/>
        <v>6141.5749999999998</v>
      </c>
      <c r="Q26" s="4">
        <f t="shared" si="5"/>
        <v>1</v>
      </c>
      <c r="R26" s="1">
        <f>D26*S25</f>
        <v>6141.5749999999998</v>
      </c>
      <c r="S26" s="5">
        <f t="shared" si="6"/>
        <v>0.5</v>
      </c>
      <c r="T26" s="1">
        <f t="shared" si="19"/>
        <v>0</v>
      </c>
      <c r="U26" s="5">
        <f t="shared" si="23"/>
        <v>0.5</v>
      </c>
      <c r="V26" s="1">
        <f t="shared" si="7"/>
        <v>6141.5749999999998</v>
      </c>
      <c r="W26" s="5">
        <f t="shared" si="8"/>
        <v>0.5</v>
      </c>
      <c r="X26" s="1">
        <f t="shared" si="20"/>
        <v>0</v>
      </c>
      <c r="Y26" s="5">
        <f t="shared" si="9"/>
        <v>0</v>
      </c>
      <c r="Z26" s="1">
        <f t="shared" si="21"/>
        <v>6141.5749999999998</v>
      </c>
      <c r="AA26" s="5">
        <f t="shared" si="10"/>
        <v>1</v>
      </c>
      <c r="AC26" s="1">
        <f t="shared" si="11"/>
        <v>0</v>
      </c>
      <c r="AD26" s="5">
        <f t="shared" si="12"/>
        <v>0</v>
      </c>
    </row>
    <row r="27" spans="1:30" x14ac:dyDescent="0.25">
      <c r="A27" s="3">
        <v>42804</v>
      </c>
      <c r="B27" t="s">
        <v>18</v>
      </c>
      <c r="C27" s="1">
        <v>1250</v>
      </c>
      <c r="D27" s="1">
        <f t="shared" si="13"/>
        <v>13533.15</v>
      </c>
      <c r="E27" s="1">
        <f t="shared" si="14"/>
        <v>0</v>
      </c>
      <c r="F27" s="1">
        <f t="shared" si="15"/>
        <v>0</v>
      </c>
      <c r="G27" s="1">
        <f t="shared" si="0"/>
        <v>13533.15</v>
      </c>
      <c r="H27" s="2">
        <f>H26+(C27*K26)</f>
        <v>6766.5749999999998</v>
      </c>
      <c r="I27" s="4">
        <f t="shared" si="1"/>
        <v>0.5</v>
      </c>
      <c r="J27" s="2">
        <f t="shared" si="16"/>
        <v>0</v>
      </c>
      <c r="K27" s="4">
        <f t="shared" si="22"/>
        <v>0.5</v>
      </c>
      <c r="L27" s="2">
        <f t="shared" si="2"/>
        <v>6766.5749999999998</v>
      </c>
      <c r="M27" s="4">
        <f t="shared" si="3"/>
        <v>0.5</v>
      </c>
      <c r="N27" s="2">
        <f t="shared" si="17"/>
        <v>0</v>
      </c>
      <c r="O27" s="4">
        <f t="shared" si="4"/>
        <v>0</v>
      </c>
      <c r="P27" s="2">
        <f t="shared" si="18"/>
        <v>6766.5749999999998</v>
      </c>
      <c r="Q27" s="4">
        <f t="shared" si="5"/>
        <v>1</v>
      </c>
      <c r="R27" s="1">
        <f>R26+(C27*U26)</f>
        <v>6766.5749999999998</v>
      </c>
      <c r="S27" s="5">
        <f t="shared" si="6"/>
        <v>0.5</v>
      </c>
      <c r="T27" s="1">
        <f t="shared" si="19"/>
        <v>0</v>
      </c>
      <c r="U27" s="5">
        <f t="shared" si="23"/>
        <v>0.5</v>
      </c>
      <c r="V27" s="1">
        <f t="shared" si="7"/>
        <v>6766.5749999999998</v>
      </c>
      <c r="W27" s="5">
        <f t="shared" si="8"/>
        <v>0.5</v>
      </c>
      <c r="X27" s="1">
        <f t="shared" si="20"/>
        <v>0</v>
      </c>
      <c r="Y27" s="5">
        <f t="shared" si="9"/>
        <v>0</v>
      </c>
      <c r="Z27" s="1">
        <f t="shared" si="21"/>
        <v>6766.5749999999998</v>
      </c>
      <c r="AA27" s="5">
        <f t="shared" si="10"/>
        <v>1</v>
      </c>
      <c r="AC27" s="1">
        <f t="shared" si="11"/>
        <v>0</v>
      </c>
      <c r="AD27" s="5">
        <f t="shared" si="12"/>
        <v>0</v>
      </c>
    </row>
    <row r="28" spans="1:30" x14ac:dyDescent="0.25">
      <c r="A28" s="3">
        <v>42825</v>
      </c>
      <c r="B28" t="s">
        <v>19</v>
      </c>
      <c r="C28" s="1">
        <v>1.1200000000000001</v>
      </c>
      <c r="D28" s="1">
        <f t="shared" si="13"/>
        <v>13534.27</v>
      </c>
      <c r="E28" s="1">
        <f t="shared" si="14"/>
        <v>0</v>
      </c>
      <c r="F28" s="1">
        <f t="shared" si="15"/>
        <v>0</v>
      </c>
      <c r="G28" s="1">
        <f t="shared" si="0"/>
        <v>13534.27</v>
      </c>
      <c r="H28" s="2">
        <f>D28*I27</f>
        <v>6767.1350000000002</v>
      </c>
      <c r="I28" s="4">
        <f t="shared" si="1"/>
        <v>0.5</v>
      </c>
      <c r="J28" s="2">
        <f t="shared" si="16"/>
        <v>0</v>
      </c>
      <c r="K28" s="4">
        <f t="shared" si="22"/>
        <v>0.5</v>
      </c>
      <c r="L28" s="2">
        <f t="shared" si="2"/>
        <v>6767.1350000000002</v>
      </c>
      <c r="M28" s="4">
        <f t="shared" si="3"/>
        <v>0.5</v>
      </c>
      <c r="N28" s="2">
        <f t="shared" si="17"/>
        <v>0</v>
      </c>
      <c r="O28" s="4">
        <f t="shared" si="4"/>
        <v>0</v>
      </c>
      <c r="P28" s="2">
        <f t="shared" si="18"/>
        <v>6767.1350000000002</v>
      </c>
      <c r="Q28" s="4">
        <f t="shared" si="5"/>
        <v>1</v>
      </c>
      <c r="R28" s="1">
        <f>D28*S27</f>
        <v>6767.1350000000002</v>
      </c>
      <c r="S28" s="5">
        <f t="shared" si="6"/>
        <v>0.5</v>
      </c>
      <c r="T28" s="1">
        <f t="shared" si="19"/>
        <v>0</v>
      </c>
      <c r="U28" s="5">
        <f t="shared" si="23"/>
        <v>0.5</v>
      </c>
      <c r="V28" s="1">
        <f t="shared" si="7"/>
        <v>6767.1350000000002</v>
      </c>
      <c r="W28" s="5">
        <f t="shared" si="8"/>
        <v>0.5</v>
      </c>
      <c r="X28" s="1">
        <f t="shared" si="20"/>
        <v>0</v>
      </c>
      <c r="Y28" s="5">
        <f t="shared" si="9"/>
        <v>0</v>
      </c>
      <c r="Z28" s="1">
        <f t="shared" si="21"/>
        <v>6767.1350000000002</v>
      </c>
      <c r="AA28" s="5">
        <f t="shared" si="10"/>
        <v>1</v>
      </c>
      <c r="AC28" s="1">
        <f t="shared" si="11"/>
        <v>0</v>
      </c>
      <c r="AD28" s="5">
        <f t="shared" si="12"/>
        <v>0</v>
      </c>
    </row>
    <row r="29" spans="1:30" x14ac:dyDescent="0.25">
      <c r="A29" s="3">
        <v>42835</v>
      </c>
      <c r="B29" t="s">
        <v>18</v>
      </c>
      <c r="C29" s="1">
        <v>1250</v>
      </c>
      <c r="D29" s="1">
        <f t="shared" si="13"/>
        <v>14784.27</v>
      </c>
      <c r="E29" s="1">
        <f t="shared" si="14"/>
        <v>0</v>
      </c>
      <c r="F29" s="1">
        <f t="shared" si="15"/>
        <v>0</v>
      </c>
      <c r="G29" s="1">
        <f t="shared" si="0"/>
        <v>14784.27</v>
      </c>
      <c r="H29" s="2">
        <f>H28+(C29*K28)</f>
        <v>7392.1350000000002</v>
      </c>
      <c r="I29" s="4">
        <f t="shared" si="1"/>
        <v>0.5</v>
      </c>
      <c r="J29" s="2">
        <f t="shared" si="16"/>
        <v>0</v>
      </c>
      <c r="K29" s="4">
        <f t="shared" si="22"/>
        <v>0.5</v>
      </c>
      <c r="L29" s="2">
        <f t="shared" si="2"/>
        <v>7392.1350000000002</v>
      </c>
      <c r="M29" s="4">
        <f t="shared" si="3"/>
        <v>0.5</v>
      </c>
      <c r="N29" s="2">
        <f t="shared" si="17"/>
        <v>0</v>
      </c>
      <c r="O29" s="4">
        <f t="shared" si="4"/>
        <v>0</v>
      </c>
      <c r="P29" s="2">
        <f t="shared" si="18"/>
        <v>7392.1350000000002</v>
      </c>
      <c r="Q29" s="4">
        <f t="shared" si="5"/>
        <v>1</v>
      </c>
      <c r="R29" s="1">
        <f>R28+(C29*U28)</f>
        <v>7392.1350000000002</v>
      </c>
      <c r="S29" s="5">
        <f t="shared" si="6"/>
        <v>0.5</v>
      </c>
      <c r="T29" s="1">
        <f t="shared" si="19"/>
        <v>0</v>
      </c>
      <c r="U29" s="5">
        <f t="shared" si="23"/>
        <v>0.5</v>
      </c>
      <c r="V29" s="1">
        <f t="shared" si="7"/>
        <v>7392.1350000000002</v>
      </c>
      <c r="W29" s="5">
        <f t="shared" si="8"/>
        <v>0.5</v>
      </c>
      <c r="X29" s="1">
        <f t="shared" si="20"/>
        <v>0</v>
      </c>
      <c r="Y29" s="5">
        <f t="shared" si="9"/>
        <v>0</v>
      </c>
      <c r="Z29" s="1">
        <f t="shared" si="21"/>
        <v>7392.1350000000002</v>
      </c>
      <c r="AA29" s="5">
        <f t="shared" si="10"/>
        <v>1</v>
      </c>
      <c r="AC29" s="1">
        <f t="shared" si="11"/>
        <v>0</v>
      </c>
      <c r="AD29" s="5">
        <f t="shared" si="12"/>
        <v>0</v>
      </c>
    </row>
    <row r="30" spans="1:30" x14ac:dyDescent="0.25">
      <c r="A30" s="3">
        <v>42853</v>
      </c>
      <c r="B30" t="s">
        <v>19</v>
      </c>
      <c r="C30" s="1">
        <v>1.18</v>
      </c>
      <c r="D30" s="1">
        <f t="shared" si="13"/>
        <v>14785.45</v>
      </c>
      <c r="E30" s="1">
        <f t="shared" si="14"/>
        <v>0</v>
      </c>
      <c r="F30" s="1">
        <f t="shared" si="15"/>
        <v>0</v>
      </c>
      <c r="G30" s="1">
        <f t="shared" si="0"/>
        <v>14785.45</v>
      </c>
      <c r="H30" s="2">
        <f>D30*I29</f>
        <v>7392.7250000000004</v>
      </c>
      <c r="I30" s="4">
        <f t="shared" si="1"/>
        <v>0.5</v>
      </c>
      <c r="J30" s="2">
        <f t="shared" si="16"/>
        <v>0</v>
      </c>
      <c r="K30" s="4">
        <f t="shared" si="22"/>
        <v>0.5</v>
      </c>
      <c r="L30" s="2">
        <f t="shared" si="2"/>
        <v>7392.7250000000004</v>
      </c>
      <c r="M30" s="4">
        <f t="shared" si="3"/>
        <v>0.5</v>
      </c>
      <c r="N30" s="2">
        <f t="shared" si="17"/>
        <v>0</v>
      </c>
      <c r="O30" s="4">
        <f t="shared" si="4"/>
        <v>0</v>
      </c>
      <c r="P30" s="2">
        <f t="shared" si="18"/>
        <v>7392.7250000000004</v>
      </c>
      <c r="Q30" s="4">
        <f t="shared" si="5"/>
        <v>1</v>
      </c>
      <c r="R30" s="1">
        <f>D30*S29</f>
        <v>7392.7250000000004</v>
      </c>
      <c r="S30" s="5">
        <f t="shared" si="6"/>
        <v>0.5</v>
      </c>
      <c r="T30" s="1">
        <f t="shared" si="19"/>
        <v>0</v>
      </c>
      <c r="U30" s="5">
        <f t="shared" si="23"/>
        <v>0.5</v>
      </c>
      <c r="V30" s="1">
        <f t="shared" si="7"/>
        <v>7392.7250000000004</v>
      </c>
      <c r="W30" s="5">
        <f t="shared" si="8"/>
        <v>0.5</v>
      </c>
      <c r="X30" s="1">
        <f t="shared" si="20"/>
        <v>0</v>
      </c>
      <c r="Y30" s="5">
        <f t="shared" si="9"/>
        <v>0</v>
      </c>
      <c r="Z30" s="1">
        <f t="shared" si="21"/>
        <v>7392.7250000000004</v>
      </c>
      <c r="AA30" s="5">
        <f t="shared" si="10"/>
        <v>1</v>
      </c>
      <c r="AC30" s="1">
        <f t="shared" si="11"/>
        <v>0</v>
      </c>
      <c r="AD30" s="5">
        <f t="shared" si="12"/>
        <v>0</v>
      </c>
    </row>
    <row r="31" spans="1:30" x14ac:dyDescent="0.25">
      <c r="A31" s="3">
        <v>42865</v>
      </c>
      <c r="B31" t="s">
        <v>18</v>
      </c>
      <c r="C31" s="1">
        <v>1250</v>
      </c>
      <c r="D31" s="1">
        <f t="shared" si="13"/>
        <v>16035.45</v>
      </c>
      <c r="E31" s="1">
        <f t="shared" si="14"/>
        <v>0</v>
      </c>
      <c r="F31" s="1">
        <f t="shared" si="15"/>
        <v>0</v>
      </c>
      <c r="G31" s="1">
        <f t="shared" si="0"/>
        <v>16035.45</v>
      </c>
      <c r="H31" s="2">
        <f>H30+(C31*K30)</f>
        <v>8017.7250000000004</v>
      </c>
      <c r="I31" s="4">
        <f t="shared" si="1"/>
        <v>0.5</v>
      </c>
      <c r="J31" s="2">
        <f t="shared" si="16"/>
        <v>0</v>
      </c>
      <c r="K31" s="4">
        <f t="shared" si="22"/>
        <v>0.5</v>
      </c>
      <c r="L31" s="2">
        <f t="shared" si="2"/>
        <v>8017.7250000000004</v>
      </c>
      <c r="M31" s="4">
        <f t="shared" si="3"/>
        <v>0.5</v>
      </c>
      <c r="N31" s="2">
        <f t="shared" si="17"/>
        <v>0</v>
      </c>
      <c r="O31" s="4">
        <f t="shared" si="4"/>
        <v>0</v>
      </c>
      <c r="P31" s="2">
        <f t="shared" si="18"/>
        <v>8017.7250000000004</v>
      </c>
      <c r="Q31" s="4">
        <f t="shared" si="5"/>
        <v>1</v>
      </c>
      <c r="R31" s="1">
        <f>R30+(C31*U30)</f>
        <v>8017.7250000000004</v>
      </c>
      <c r="S31" s="5">
        <f t="shared" si="6"/>
        <v>0.5</v>
      </c>
      <c r="T31" s="1">
        <f t="shared" si="19"/>
        <v>0</v>
      </c>
      <c r="U31" s="5">
        <f t="shared" si="23"/>
        <v>0.5</v>
      </c>
      <c r="V31" s="1">
        <f t="shared" si="7"/>
        <v>8017.7250000000004</v>
      </c>
      <c r="W31" s="5">
        <f t="shared" si="8"/>
        <v>0.5</v>
      </c>
      <c r="X31" s="1">
        <f t="shared" si="20"/>
        <v>0</v>
      </c>
      <c r="Y31" s="5">
        <f t="shared" si="9"/>
        <v>0</v>
      </c>
      <c r="Z31" s="1">
        <f t="shared" si="21"/>
        <v>8017.7250000000004</v>
      </c>
      <c r="AA31" s="5">
        <f t="shared" si="10"/>
        <v>1</v>
      </c>
      <c r="AC31" s="1">
        <f t="shared" si="11"/>
        <v>0</v>
      </c>
      <c r="AD31" s="5">
        <f t="shared" si="12"/>
        <v>0</v>
      </c>
    </row>
    <row r="32" spans="1:30" x14ac:dyDescent="0.25">
      <c r="A32" s="3">
        <v>42886</v>
      </c>
      <c r="B32" t="s">
        <v>19</v>
      </c>
      <c r="C32" s="1">
        <v>1.33</v>
      </c>
      <c r="D32" s="1">
        <f t="shared" si="13"/>
        <v>16036.78</v>
      </c>
      <c r="E32" s="1">
        <f t="shared" si="14"/>
        <v>0</v>
      </c>
      <c r="F32" s="1">
        <f t="shared" si="15"/>
        <v>0</v>
      </c>
      <c r="G32" s="1">
        <f t="shared" si="0"/>
        <v>16036.78</v>
      </c>
      <c r="H32" s="2">
        <f>D32*I31</f>
        <v>8018.39</v>
      </c>
      <c r="I32" s="4">
        <f t="shared" si="1"/>
        <v>0.5</v>
      </c>
      <c r="J32" s="2">
        <f t="shared" si="16"/>
        <v>0</v>
      </c>
      <c r="K32" s="4">
        <f t="shared" si="22"/>
        <v>0.5</v>
      </c>
      <c r="L32" s="2">
        <f t="shared" si="2"/>
        <v>8018.39</v>
      </c>
      <c r="M32" s="4">
        <f t="shared" si="3"/>
        <v>0.5</v>
      </c>
      <c r="N32" s="2">
        <f t="shared" si="17"/>
        <v>0</v>
      </c>
      <c r="O32" s="4">
        <f t="shared" si="4"/>
        <v>0</v>
      </c>
      <c r="P32" s="2">
        <f t="shared" si="18"/>
        <v>8018.39</v>
      </c>
      <c r="Q32" s="4">
        <f t="shared" si="5"/>
        <v>1</v>
      </c>
      <c r="R32" s="1">
        <f>D32*S31</f>
        <v>8018.39</v>
      </c>
      <c r="S32" s="5">
        <f t="shared" si="6"/>
        <v>0.5</v>
      </c>
      <c r="T32" s="1">
        <f t="shared" si="19"/>
        <v>0</v>
      </c>
      <c r="U32" s="5">
        <f t="shared" si="23"/>
        <v>0.5</v>
      </c>
      <c r="V32" s="1">
        <f t="shared" si="7"/>
        <v>8018.39</v>
      </c>
      <c r="W32" s="5">
        <f t="shared" si="8"/>
        <v>0.5</v>
      </c>
      <c r="X32" s="1">
        <f t="shared" si="20"/>
        <v>0</v>
      </c>
      <c r="Y32" s="5">
        <f t="shared" si="9"/>
        <v>0</v>
      </c>
      <c r="Z32" s="1">
        <f t="shared" si="21"/>
        <v>8018.39</v>
      </c>
      <c r="AA32" s="5">
        <f t="shared" si="10"/>
        <v>1</v>
      </c>
      <c r="AC32" s="1">
        <f t="shared" si="11"/>
        <v>0</v>
      </c>
      <c r="AD32" s="5">
        <f t="shared" si="12"/>
        <v>0</v>
      </c>
    </row>
    <row r="33" spans="1:30" x14ac:dyDescent="0.25">
      <c r="A33" s="3">
        <v>42898</v>
      </c>
      <c r="B33" t="s">
        <v>18</v>
      </c>
      <c r="C33" s="1">
        <v>1250</v>
      </c>
      <c r="D33" s="1">
        <f t="shared" si="13"/>
        <v>17286.78</v>
      </c>
      <c r="E33" s="1">
        <f t="shared" si="14"/>
        <v>0</v>
      </c>
      <c r="F33" s="1">
        <f t="shared" si="15"/>
        <v>0</v>
      </c>
      <c r="G33" s="1">
        <f t="shared" si="0"/>
        <v>17286.78</v>
      </c>
      <c r="H33" s="2">
        <f>H32+(C33*K32)</f>
        <v>8643.39</v>
      </c>
      <c r="I33" s="4">
        <f t="shared" si="1"/>
        <v>0.5</v>
      </c>
      <c r="J33" s="2">
        <f t="shared" si="16"/>
        <v>0</v>
      </c>
      <c r="K33" s="4">
        <f t="shared" si="22"/>
        <v>0.5</v>
      </c>
      <c r="L33" s="2">
        <f t="shared" si="2"/>
        <v>8643.39</v>
      </c>
      <c r="M33" s="4">
        <f t="shared" si="3"/>
        <v>0.5</v>
      </c>
      <c r="N33" s="2">
        <f t="shared" si="17"/>
        <v>0</v>
      </c>
      <c r="O33" s="4">
        <f t="shared" si="4"/>
        <v>0</v>
      </c>
      <c r="P33" s="2">
        <f t="shared" si="18"/>
        <v>8643.39</v>
      </c>
      <c r="Q33" s="4">
        <f t="shared" si="5"/>
        <v>1</v>
      </c>
      <c r="R33" s="1">
        <f>R32+(C33*U32)</f>
        <v>8643.39</v>
      </c>
      <c r="S33" s="5">
        <f t="shared" si="6"/>
        <v>0.5</v>
      </c>
      <c r="T33" s="1">
        <f t="shared" si="19"/>
        <v>0</v>
      </c>
      <c r="U33" s="5">
        <f t="shared" si="23"/>
        <v>0.5</v>
      </c>
      <c r="V33" s="1">
        <f t="shared" si="7"/>
        <v>8643.39</v>
      </c>
      <c r="W33" s="5">
        <f t="shared" si="8"/>
        <v>0.5</v>
      </c>
      <c r="X33" s="1">
        <f t="shared" si="20"/>
        <v>0</v>
      </c>
      <c r="Y33" s="5">
        <f t="shared" si="9"/>
        <v>0</v>
      </c>
      <c r="Z33" s="1">
        <f t="shared" si="21"/>
        <v>8643.39</v>
      </c>
      <c r="AA33" s="5">
        <f t="shared" si="10"/>
        <v>1</v>
      </c>
      <c r="AC33" s="1">
        <f t="shared" si="11"/>
        <v>0</v>
      </c>
      <c r="AD33" s="5">
        <f t="shared" si="12"/>
        <v>0</v>
      </c>
    </row>
    <row r="34" spans="1:30" x14ac:dyDescent="0.25">
      <c r="A34" s="3">
        <v>42916</v>
      </c>
      <c r="B34" t="s">
        <v>19</v>
      </c>
      <c r="C34" s="1">
        <v>1.38</v>
      </c>
      <c r="D34" s="1">
        <f t="shared" si="13"/>
        <v>17288.16</v>
      </c>
      <c r="E34" s="1">
        <f t="shared" si="14"/>
        <v>0</v>
      </c>
      <c r="F34" s="1">
        <f t="shared" si="15"/>
        <v>0</v>
      </c>
      <c r="G34" s="1">
        <f t="shared" si="0"/>
        <v>17288.16</v>
      </c>
      <c r="H34" s="2">
        <f>D34*I33</f>
        <v>8644.08</v>
      </c>
      <c r="I34" s="4">
        <f t="shared" si="1"/>
        <v>0.5</v>
      </c>
      <c r="J34" s="2">
        <f t="shared" si="16"/>
        <v>0</v>
      </c>
      <c r="K34" s="4">
        <f t="shared" si="22"/>
        <v>0.5</v>
      </c>
      <c r="L34" s="2">
        <f t="shared" si="2"/>
        <v>8644.08</v>
      </c>
      <c r="M34" s="4">
        <f t="shared" si="3"/>
        <v>0.5</v>
      </c>
      <c r="N34" s="2">
        <f t="shared" si="17"/>
        <v>0</v>
      </c>
      <c r="O34" s="4">
        <f t="shared" si="4"/>
        <v>0</v>
      </c>
      <c r="P34" s="2">
        <f t="shared" si="18"/>
        <v>8644.08</v>
      </c>
      <c r="Q34" s="4">
        <f t="shared" si="5"/>
        <v>1</v>
      </c>
      <c r="R34" s="1">
        <f>D34*S33</f>
        <v>8644.08</v>
      </c>
      <c r="S34" s="5">
        <f t="shared" si="6"/>
        <v>0.5</v>
      </c>
      <c r="T34" s="1">
        <f t="shared" si="19"/>
        <v>0</v>
      </c>
      <c r="U34" s="5">
        <f t="shared" si="23"/>
        <v>0.5</v>
      </c>
      <c r="V34" s="1">
        <f t="shared" si="7"/>
        <v>8644.08</v>
      </c>
      <c r="W34" s="5">
        <f t="shared" si="8"/>
        <v>0.5</v>
      </c>
      <c r="X34" s="1">
        <f t="shared" si="20"/>
        <v>0</v>
      </c>
      <c r="Y34" s="5">
        <f t="shared" si="9"/>
        <v>0</v>
      </c>
      <c r="Z34" s="1">
        <f t="shared" si="21"/>
        <v>8644.08</v>
      </c>
      <c r="AA34" s="5">
        <f t="shared" si="10"/>
        <v>1</v>
      </c>
      <c r="AC34" s="1">
        <f t="shared" si="11"/>
        <v>0</v>
      </c>
      <c r="AD34" s="5">
        <f t="shared" si="12"/>
        <v>0</v>
      </c>
    </row>
    <row r="35" spans="1:30" x14ac:dyDescent="0.25">
      <c r="A35" s="3">
        <v>42926</v>
      </c>
      <c r="B35" t="s">
        <v>18</v>
      </c>
      <c r="C35" s="1">
        <v>50</v>
      </c>
      <c r="D35" s="1">
        <f t="shared" si="13"/>
        <v>17338.16</v>
      </c>
      <c r="E35" s="1">
        <f t="shared" si="14"/>
        <v>0</v>
      </c>
      <c r="F35" s="1">
        <f t="shared" si="15"/>
        <v>0</v>
      </c>
      <c r="G35" s="1">
        <f t="shared" ref="G35:G66" si="24">D35+E35+F35</f>
        <v>17338.16</v>
      </c>
      <c r="H35" s="2">
        <f>H34+(C35*K34)</f>
        <v>8669.08</v>
      </c>
      <c r="I35" s="4">
        <f t="shared" ref="I35:I66" si="25">H35/D35</f>
        <v>0.5</v>
      </c>
      <c r="J35" s="2">
        <f t="shared" si="16"/>
        <v>0</v>
      </c>
      <c r="K35" s="4">
        <f t="shared" si="22"/>
        <v>0.5</v>
      </c>
      <c r="L35" s="2">
        <f t="shared" ref="L35:L66" si="26">H35+J35</f>
        <v>8669.08</v>
      </c>
      <c r="M35" s="4">
        <f t="shared" ref="M35:M66" si="27">L35/G35</f>
        <v>0.5</v>
      </c>
      <c r="N35" s="2">
        <f t="shared" si="17"/>
        <v>0</v>
      </c>
      <c r="O35" s="4">
        <f t="shared" ref="O35:O66" si="28">N35/L35</f>
        <v>0</v>
      </c>
      <c r="P35" s="2">
        <f t="shared" si="18"/>
        <v>8669.08</v>
      </c>
      <c r="Q35" s="4">
        <f t="shared" ref="Q35:Q66" si="29">P35/L35</f>
        <v>1</v>
      </c>
      <c r="R35" s="1">
        <f>R34+(C35*U34)</f>
        <v>8669.08</v>
      </c>
      <c r="S35" s="5">
        <f t="shared" ref="S35:S66" si="30">R35/D35</f>
        <v>0.5</v>
      </c>
      <c r="T35" s="1">
        <f t="shared" si="19"/>
        <v>0</v>
      </c>
      <c r="U35" s="5">
        <f t="shared" si="23"/>
        <v>0.5</v>
      </c>
      <c r="V35" s="1">
        <f t="shared" ref="V35:V66" si="31">R35+T35</f>
        <v>8669.08</v>
      </c>
      <c r="W35" s="5">
        <f t="shared" ref="W35:W66" si="32">V35/G35</f>
        <v>0.5</v>
      </c>
      <c r="X35" s="1">
        <f t="shared" si="20"/>
        <v>0</v>
      </c>
      <c r="Y35" s="5">
        <f t="shared" ref="Y35:Y66" si="33">X35/V35</f>
        <v>0</v>
      </c>
      <c r="Z35" s="1">
        <f t="shared" si="21"/>
        <v>8669.08</v>
      </c>
      <c r="AA35" s="5">
        <f t="shared" ref="AA35:AA66" si="34">Z35/V35</f>
        <v>1</v>
      </c>
      <c r="AC35" s="1">
        <f t="shared" ref="AC35:AC66" si="35">G35-(H35+J35+R35+T35)</f>
        <v>0</v>
      </c>
      <c r="AD35" s="5">
        <f t="shared" ref="AD35:AD66" si="36">100%-(M35+W35)</f>
        <v>0</v>
      </c>
    </row>
    <row r="36" spans="1:30" x14ac:dyDescent="0.25">
      <c r="A36" s="3">
        <v>42947</v>
      </c>
      <c r="B36" t="s">
        <v>19</v>
      </c>
      <c r="C36" s="1">
        <v>1.48</v>
      </c>
      <c r="D36" s="1">
        <f t="shared" si="13"/>
        <v>17339.64</v>
      </c>
      <c r="E36" s="1">
        <f t="shared" si="14"/>
        <v>0</v>
      </c>
      <c r="F36" s="1">
        <f t="shared" si="15"/>
        <v>0</v>
      </c>
      <c r="G36" s="1">
        <f t="shared" si="24"/>
        <v>17339.64</v>
      </c>
      <c r="H36" s="2">
        <f>D36*I35</f>
        <v>8669.82</v>
      </c>
      <c r="I36" s="4">
        <f t="shared" si="25"/>
        <v>0.5</v>
      </c>
      <c r="J36" s="2">
        <f t="shared" si="16"/>
        <v>0</v>
      </c>
      <c r="K36" s="4">
        <f t="shared" si="22"/>
        <v>0.5</v>
      </c>
      <c r="L36" s="2">
        <f t="shared" si="26"/>
        <v>8669.82</v>
      </c>
      <c r="M36" s="4">
        <f t="shared" si="27"/>
        <v>0.5</v>
      </c>
      <c r="N36" s="2">
        <f t="shared" ref="N36:N67" si="37">L36*O35</f>
        <v>0</v>
      </c>
      <c r="O36" s="4">
        <f t="shared" si="28"/>
        <v>0</v>
      </c>
      <c r="P36" s="2">
        <f t="shared" ref="P36:P67" si="38">L36*Q35</f>
        <v>8669.82</v>
      </c>
      <c r="Q36" s="4">
        <f t="shared" si="29"/>
        <v>1</v>
      </c>
      <c r="R36" s="1">
        <f>D36*S35</f>
        <v>8669.82</v>
      </c>
      <c r="S36" s="5">
        <f t="shared" si="30"/>
        <v>0.5</v>
      </c>
      <c r="T36" s="1">
        <f t="shared" si="19"/>
        <v>0</v>
      </c>
      <c r="U36" s="5">
        <f t="shared" si="23"/>
        <v>0.5</v>
      </c>
      <c r="V36" s="1">
        <f t="shared" si="31"/>
        <v>8669.82</v>
      </c>
      <c r="W36" s="5">
        <f t="shared" si="32"/>
        <v>0.5</v>
      </c>
      <c r="X36" s="1">
        <f t="shared" ref="X36:X67" si="39">V36*Y35</f>
        <v>0</v>
      </c>
      <c r="Y36" s="5">
        <f t="shared" si="33"/>
        <v>0</v>
      </c>
      <c r="Z36" s="1">
        <f t="shared" ref="Z36:Z67" si="40">V36*AA35</f>
        <v>8669.82</v>
      </c>
      <c r="AA36" s="5">
        <f t="shared" si="34"/>
        <v>1</v>
      </c>
      <c r="AC36" s="1">
        <f t="shared" si="35"/>
        <v>0</v>
      </c>
      <c r="AD36" s="5">
        <f t="shared" si="36"/>
        <v>0</v>
      </c>
    </row>
    <row r="37" spans="1:30" x14ac:dyDescent="0.25">
      <c r="A37" s="3">
        <v>42957</v>
      </c>
      <c r="B37" t="s">
        <v>18</v>
      </c>
      <c r="C37" s="1">
        <v>50</v>
      </c>
      <c r="D37" s="1">
        <f t="shared" si="13"/>
        <v>17389.64</v>
      </c>
      <c r="E37" s="1">
        <f t="shared" si="14"/>
        <v>0</v>
      </c>
      <c r="F37" s="1">
        <f t="shared" si="15"/>
        <v>0</v>
      </c>
      <c r="G37" s="1">
        <f t="shared" si="24"/>
        <v>17389.64</v>
      </c>
      <c r="H37" s="2">
        <f>H36+(C37*K36)</f>
        <v>8694.82</v>
      </c>
      <c r="I37" s="4">
        <f t="shared" si="25"/>
        <v>0.5</v>
      </c>
      <c r="J37" s="2">
        <f t="shared" si="16"/>
        <v>0</v>
      </c>
      <c r="K37" s="4">
        <f t="shared" si="22"/>
        <v>0.5</v>
      </c>
      <c r="L37" s="2">
        <f t="shared" si="26"/>
        <v>8694.82</v>
      </c>
      <c r="M37" s="4">
        <f t="shared" si="27"/>
        <v>0.5</v>
      </c>
      <c r="N37" s="2">
        <f t="shared" si="37"/>
        <v>0</v>
      </c>
      <c r="O37" s="4">
        <f t="shared" si="28"/>
        <v>0</v>
      </c>
      <c r="P37" s="2">
        <f t="shared" si="38"/>
        <v>8694.82</v>
      </c>
      <c r="Q37" s="4">
        <f t="shared" si="29"/>
        <v>1</v>
      </c>
      <c r="R37" s="1">
        <f>R36+(C37*U36)</f>
        <v>8694.82</v>
      </c>
      <c r="S37" s="5">
        <f t="shared" si="30"/>
        <v>0.5</v>
      </c>
      <c r="T37" s="1">
        <f t="shared" si="19"/>
        <v>0</v>
      </c>
      <c r="U37" s="5">
        <f t="shared" si="23"/>
        <v>0.5</v>
      </c>
      <c r="V37" s="1">
        <f t="shared" si="31"/>
        <v>8694.82</v>
      </c>
      <c r="W37" s="5">
        <f t="shared" si="32"/>
        <v>0.5</v>
      </c>
      <c r="X37" s="1">
        <f t="shared" si="39"/>
        <v>0</v>
      </c>
      <c r="Y37" s="5">
        <f t="shared" si="33"/>
        <v>0</v>
      </c>
      <c r="Z37" s="1">
        <f t="shared" si="40"/>
        <v>8694.82</v>
      </c>
      <c r="AA37" s="5">
        <f t="shared" si="34"/>
        <v>1</v>
      </c>
      <c r="AC37" s="1">
        <f t="shared" si="35"/>
        <v>0</v>
      </c>
      <c r="AD37" s="5">
        <f t="shared" si="36"/>
        <v>0</v>
      </c>
    </row>
    <row r="38" spans="1:30" x14ac:dyDescent="0.25">
      <c r="A38" s="3">
        <v>42978</v>
      </c>
      <c r="B38" t="s">
        <v>19</v>
      </c>
      <c r="C38" s="1">
        <v>1.48</v>
      </c>
      <c r="D38" s="1">
        <f t="shared" si="13"/>
        <v>17391.12</v>
      </c>
      <c r="E38" s="1">
        <f t="shared" si="14"/>
        <v>0</v>
      </c>
      <c r="F38" s="1">
        <f t="shared" si="15"/>
        <v>0</v>
      </c>
      <c r="G38" s="1">
        <f t="shared" si="24"/>
        <v>17391.12</v>
      </c>
      <c r="H38" s="2">
        <f>D38*I37</f>
        <v>8695.56</v>
      </c>
      <c r="I38" s="4">
        <f t="shared" si="25"/>
        <v>0.5</v>
      </c>
      <c r="J38" s="2">
        <f t="shared" si="16"/>
        <v>0</v>
      </c>
      <c r="K38" s="4">
        <f t="shared" si="22"/>
        <v>0.5</v>
      </c>
      <c r="L38" s="2">
        <f t="shared" si="26"/>
        <v>8695.56</v>
      </c>
      <c r="M38" s="4">
        <f t="shared" si="27"/>
        <v>0.5</v>
      </c>
      <c r="N38" s="2">
        <f t="shared" si="37"/>
        <v>0</v>
      </c>
      <c r="O38" s="4">
        <f t="shared" si="28"/>
        <v>0</v>
      </c>
      <c r="P38" s="2">
        <f t="shared" si="38"/>
        <v>8695.56</v>
      </c>
      <c r="Q38" s="4">
        <f t="shared" si="29"/>
        <v>1</v>
      </c>
      <c r="R38" s="1">
        <f>D38*S37</f>
        <v>8695.56</v>
      </c>
      <c r="S38" s="5">
        <f t="shared" si="30"/>
        <v>0.5</v>
      </c>
      <c r="T38" s="1">
        <f t="shared" si="19"/>
        <v>0</v>
      </c>
      <c r="U38" s="5">
        <f t="shared" si="23"/>
        <v>0.5</v>
      </c>
      <c r="V38" s="1">
        <f t="shared" si="31"/>
        <v>8695.56</v>
      </c>
      <c r="W38" s="5">
        <f t="shared" si="32"/>
        <v>0.5</v>
      </c>
      <c r="X38" s="1">
        <f t="shared" si="39"/>
        <v>0</v>
      </c>
      <c r="Y38" s="5">
        <f t="shared" si="33"/>
        <v>0</v>
      </c>
      <c r="Z38" s="1">
        <f t="shared" si="40"/>
        <v>8695.56</v>
      </c>
      <c r="AA38" s="5">
        <f t="shared" si="34"/>
        <v>1</v>
      </c>
      <c r="AC38" s="1">
        <f t="shared" si="35"/>
        <v>0</v>
      </c>
      <c r="AD38" s="5">
        <f t="shared" si="36"/>
        <v>0</v>
      </c>
    </row>
    <row r="39" spans="1:30" x14ac:dyDescent="0.25">
      <c r="A39" s="3">
        <v>42989</v>
      </c>
      <c r="B39" t="s">
        <v>18</v>
      </c>
      <c r="C39" s="1">
        <v>50</v>
      </c>
      <c r="D39" s="1">
        <f t="shared" si="13"/>
        <v>17441.12</v>
      </c>
      <c r="E39" s="1">
        <f t="shared" si="14"/>
        <v>0</v>
      </c>
      <c r="F39" s="1">
        <f t="shared" si="15"/>
        <v>0</v>
      </c>
      <c r="G39" s="1">
        <f t="shared" si="24"/>
        <v>17441.12</v>
      </c>
      <c r="H39" s="2">
        <f>H38+(C39*K38)</f>
        <v>8720.56</v>
      </c>
      <c r="I39" s="4">
        <f t="shared" si="25"/>
        <v>0.5</v>
      </c>
      <c r="J39" s="2">
        <f t="shared" si="16"/>
        <v>0</v>
      </c>
      <c r="K39" s="4">
        <f t="shared" si="22"/>
        <v>0.5</v>
      </c>
      <c r="L39" s="2">
        <f t="shared" si="26"/>
        <v>8720.56</v>
      </c>
      <c r="M39" s="4">
        <f t="shared" si="27"/>
        <v>0.5</v>
      </c>
      <c r="N39" s="2">
        <f t="shared" si="37"/>
        <v>0</v>
      </c>
      <c r="O39" s="4">
        <f t="shared" si="28"/>
        <v>0</v>
      </c>
      <c r="P39" s="2">
        <f t="shared" si="38"/>
        <v>8720.56</v>
      </c>
      <c r="Q39" s="4">
        <f t="shared" si="29"/>
        <v>1</v>
      </c>
      <c r="R39" s="1">
        <f>R38+(C39*U38)</f>
        <v>8720.56</v>
      </c>
      <c r="S39" s="5">
        <f t="shared" si="30"/>
        <v>0.5</v>
      </c>
      <c r="T39" s="1">
        <f t="shared" si="19"/>
        <v>0</v>
      </c>
      <c r="U39" s="5">
        <f t="shared" si="23"/>
        <v>0.5</v>
      </c>
      <c r="V39" s="1">
        <f t="shared" si="31"/>
        <v>8720.56</v>
      </c>
      <c r="W39" s="5">
        <f t="shared" si="32"/>
        <v>0.5</v>
      </c>
      <c r="X39" s="1">
        <f t="shared" si="39"/>
        <v>0</v>
      </c>
      <c r="Y39" s="5">
        <f t="shared" si="33"/>
        <v>0</v>
      </c>
      <c r="Z39" s="1">
        <f t="shared" si="40"/>
        <v>8720.56</v>
      </c>
      <c r="AA39" s="5">
        <f t="shared" si="34"/>
        <v>1</v>
      </c>
      <c r="AC39" s="1">
        <f t="shared" si="35"/>
        <v>0</v>
      </c>
      <c r="AD39" s="5">
        <f t="shared" si="36"/>
        <v>0</v>
      </c>
    </row>
    <row r="40" spans="1:30" x14ac:dyDescent="0.25">
      <c r="A40" s="3">
        <v>43007</v>
      </c>
      <c r="B40" t="s">
        <v>19</v>
      </c>
      <c r="C40" s="1">
        <v>1.44</v>
      </c>
      <c r="D40" s="1">
        <f t="shared" si="13"/>
        <v>17442.559999999998</v>
      </c>
      <c r="E40" s="1">
        <f t="shared" si="14"/>
        <v>0</v>
      </c>
      <c r="F40" s="1">
        <f t="shared" si="15"/>
        <v>0</v>
      </c>
      <c r="G40" s="1">
        <f t="shared" si="24"/>
        <v>17442.559999999998</v>
      </c>
      <c r="H40" s="2">
        <f>D40*I39</f>
        <v>8721.2799999999988</v>
      </c>
      <c r="I40" s="4">
        <f t="shared" si="25"/>
        <v>0.5</v>
      </c>
      <c r="J40" s="2">
        <f t="shared" si="16"/>
        <v>0</v>
      </c>
      <c r="K40" s="4">
        <f t="shared" si="22"/>
        <v>0.5</v>
      </c>
      <c r="L40" s="2">
        <f t="shared" si="26"/>
        <v>8721.2799999999988</v>
      </c>
      <c r="M40" s="4">
        <f t="shared" si="27"/>
        <v>0.5</v>
      </c>
      <c r="N40" s="2">
        <f t="shared" si="37"/>
        <v>0</v>
      </c>
      <c r="O40" s="4">
        <f t="shared" si="28"/>
        <v>0</v>
      </c>
      <c r="P40" s="2">
        <f t="shared" si="38"/>
        <v>8721.2799999999988</v>
      </c>
      <c r="Q40" s="4">
        <f t="shared" si="29"/>
        <v>1</v>
      </c>
      <c r="R40" s="1">
        <f>D40*S39</f>
        <v>8721.2799999999988</v>
      </c>
      <c r="S40" s="5">
        <f t="shared" si="30"/>
        <v>0.5</v>
      </c>
      <c r="T40" s="1">
        <f t="shared" si="19"/>
        <v>0</v>
      </c>
      <c r="U40" s="5">
        <f t="shared" si="23"/>
        <v>0.5</v>
      </c>
      <c r="V40" s="1">
        <f t="shared" si="31"/>
        <v>8721.2799999999988</v>
      </c>
      <c r="W40" s="5">
        <f t="shared" si="32"/>
        <v>0.5</v>
      </c>
      <c r="X40" s="1">
        <f t="shared" si="39"/>
        <v>0</v>
      </c>
      <c r="Y40" s="5">
        <f t="shared" si="33"/>
        <v>0</v>
      </c>
      <c r="Z40" s="1">
        <f t="shared" si="40"/>
        <v>8721.2799999999988</v>
      </c>
      <c r="AA40" s="5">
        <f t="shared" si="34"/>
        <v>1</v>
      </c>
      <c r="AC40" s="1">
        <f t="shared" si="35"/>
        <v>0</v>
      </c>
      <c r="AD40" s="5">
        <f t="shared" si="36"/>
        <v>0</v>
      </c>
    </row>
    <row r="41" spans="1:30" x14ac:dyDescent="0.25">
      <c r="A41" s="3">
        <v>43018</v>
      </c>
      <c r="B41" t="s">
        <v>18</v>
      </c>
      <c r="C41" s="1">
        <v>50</v>
      </c>
      <c r="D41" s="1">
        <f t="shared" si="13"/>
        <v>17492.559999999998</v>
      </c>
      <c r="E41" s="1">
        <f t="shared" si="14"/>
        <v>0</v>
      </c>
      <c r="F41" s="1">
        <f t="shared" si="15"/>
        <v>0</v>
      </c>
      <c r="G41" s="1">
        <f t="shared" si="24"/>
        <v>17492.559999999998</v>
      </c>
      <c r="H41" s="2">
        <f>H40+(C41*K40)</f>
        <v>8746.2799999999988</v>
      </c>
      <c r="I41" s="4">
        <f t="shared" si="25"/>
        <v>0.5</v>
      </c>
      <c r="J41" s="2">
        <f t="shared" si="16"/>
        <v>0</v>
      </c>
      <c r="K41" s="4">
        <f t="shared" si="22"/>
        <v>0.5</v>
      </c>
      <c r="L41" s="2">
        <f t="shared" si="26"/>
        <v>8746.2799999999988</v>
      </c>
      <c r="M41" s="4">
        <f t="shared" si="27"/>
        <v>0.5</v>
      </c>
      <c r="N41" s="2">
        <f t="shared" si="37"/>
        <v>0</v>
      </c>
      <c r="O41" s="4">
        <f t="shared" si="28"/>
        <v>0</v>
      </c>
      <c r="P41" s="2">
        <f t="shared" si="38"/>
        <v>8746.2799999999988</v>
      </c>
      <c r="Q41" s="4">
        <f t="shared" si="29"/>
        <v>1</v>
      </c>
      <c r="R41" s="1">
        <f>R40+(C41*U40)</f>
        <v>8746.2799999999988</v>
      </c>
      <c r="S41" s="5">
        <f t="shared" si="30"/>
        <v>0.5</v>
      </c>
      <c r="T41" s="1">
        <f t="shared" si="19"/>
        <v>0</v>
      </c>
      <c r="U41" s="5">
        <f t="shared" si="23"/>
        <v>0.5</v>
      </c>
      <c r="V41" s="1">
        <f t="shared" si="31"/>
        <v>8746.2799999999988</v>
      </c>
      <c r="W41" s="5">
        <f t="shared" si="32"/>
        <v>0.5</v>
      </c>
      <c r="X41" s="1">
        <f t="shared" si="39"/>
        <v>0</v>
      </c>
      <c r="Y41" s="5">
        <f t="shared" si="33"/>
        <v>0</v>
      </c>
      <c r="Z41" s="1">
        <f t="shared" si="40"/>
        <v>8746.2799999999988</v>
      </c>
      <c r="AA41" s="5">
        <f t="shared" si="34"/>
        <v>1</v>
      </c>
      <c r="AC41" s="1">
        <f t="shared" si="35"/>
        <v>0</v>
      </c>
      <c r="AD41" s="5">
        <f t="shared" si="36"/>
        <v>0</v>
      </c>
    </row>
    <row r="42" spans="1:30" x14ac:dyDescent="0.25">
      <c r="A42" s="3">
        <v>43039</v>
      </c>
      <c r="B42" t="s">
        <v>19</v>
      </c>
      <c r="C42" s="1">
        <v>1.48</v>
      </c>
      <c r="D42" s="1">
        <f t="shared" si="13"/>
        <v>17494.039999999997</v>
      </c>
      <c r="E42" s="1">
        <f t="shared" si="14"/>
        <v>0</v>
      </c>
      <c r="F42" s="1">
        <f t="shared" si="15"/>
        <v>0</v>
      </c>
      <c r="G42" s="1">
        <f t="shared" si="24"/>
        <v>17494.039999999997</v>
      </c>
      <c r="H42" s="2">
        <f>D42*I41</f>
        <v>8747.0199999999986</v>
      </c>
      <c r="I42" s="4">
        <f t="shared" si="25"/>
        <v>0.5</v>
      </c>
      <c r="J42" s="2">
        <f t="shared" si="16"/>
        <v>0</v>
      </c>
      <c r="K42" s="4">
        <f t="shared" si="22"/>
        <v>0.5</v>
      </c>
      <c r="L42" s="2">
        <f t="shared" si="26"/>
        <v>8747.0199999999986</v>
      </c>
      <c r="M42" s="4">
        <f t="shared" si="27"/>
        <v>0.5</v>
      </c>
      <c r="N42" s="2">
        <f t="shared" si="37"/>
        <v>0</v>
      </c>
      <c r="O42" s="4">
        <f t="shared" si="28"/>
        <v>0</v>
      </c>
      <c r="P42" s="2">
        <f t="shared" si="38"/>
        <v>8747.0199999999986</v>
      </c>
      <c r="Q42" s="4">
        <f t="shared" si="29"/>
        <v>1</v>
      </c>
      <c r="R42" s="1">
        <f>D42*S41</f>
        <v>8747.0199999999986</v>
      </c>
      <c r="S42" s="5">
        <f t="shared" si="30"/>
        <v>0.5</v>
      </c>
      <c r="T42" s="1">
        <f t="shared" si="19"/>
        <v>0</v>
      </c>
      <c r="U42" s="5">
        <f t="shared" si="23"/>
        <v>0.5</v>
      </c>
      <c r="V42" s="1">
        <f t="shared" si="31"/>
        <v>8747.0199999999986</v>
      </c>
      <c r="W42" s="5">
        <f t="shared" si="32"/>
        <v>0.5</v>
      </c>
      <c r="X42" s="1">
        <f t="shared" si="39"/>
        <v>0</v>
      </c>
      <c r="Y42" s="5">
        <f t="shared" si="33"/>
        <v>0</v>
      </c>
      <c r="Z42" s="1">
        <f t="shared" si="40"/>
        <v>8747.0199999999986</v>
      </c>
      <c r="AA42" s="5">
        <f t="shared" si="34"/>
        <v>1</v>
      </c>
      <c r="AC42" s="1">
        <f t="shared" si="35"/>
        <v>0</v>
      </c>
      <c r="AD42" s="5">
        <f t="shared" si="36"/>
        <v>0</v>
      </c>
    </row>
    <row r="43" spans="1:30" x14ac:dyDescent="0.25">
      <c r="A43" s="3">
        <v>43040</v>
      </c>
      <c r="B43" t="s">
        <v>20</v>
      </c>
      <c r="C43" s="1">
        <v>-1320</v>
      </c>
      <c r="D43" s="1">
        <f t="shared" si="13"/>
        <v>16174.039999999997</v>
      </c>
      <c r="E43" s="1">
        <f t="shared" si="14"/>
        <v>0</v>
      </c>
      <c r="F43" s="1">
        <f t="shared" si="15"/>
        <v>0</v>
      </c>
      <c r="G43" s="1">
        <f t="shared" si="24"/>
        <v>16174.039999999997</v>
      </c>
      <c r="H43" s="2">
        <f>H42+(C43/2)</f>
        <v>8087.0199999999986</v>
      </c>
      <c r="I43" s="4">
        <f t="shared" si="25"/>
        <v>0.5</v>
      </c>
      <c r="J43" s="2">
        <f t="shared" si="16"/>
        <v>0</v>
      </c>
      <c r="K43" s="4">
        <f t="shared" si="22"/>
        <v>0.5</v>
      </c>
      <c r="L43" s="2">
        <f t="shared" si="26"/>
        <v>8087.0199999999986</v>
      </c>
      <c r="M43" s="4">
        <f t="shared" si="27"/>
        <v>0.5</v>
      </c>
      <c r="N43" s="2">
        <f t="shared" si="37"/>
        <v>0</v>
      </c>
      <c r="O43" s="4">
        <f t="shared" si="28"/>
        <v>0</v>
      </c>
      <c r="P43" s="2">
        <f t="shared" si="38"/>
        <v>8087.0199999999986</v>
      </c>
      <c r="Q43" s="4">
        <f t="shared" si="29"/>
        <v>1</v>
      </c>
      <c r="R43" s="1">
        <f>R42+(C43/2)</f>
        <v>8087.0199999999986</v>
      </c>
      <c r="S43" s="5">
        <f t="shared" si="30"/>
        <v>0.5</v>
      </c>
      <c r="T43" s="1">
        <f t="shared" si="19"/>
        <v>0</v>
      </c>
      <c r="U43" s="5">
        <f t="shared" si="23"/>
        <v>0.5</v>
      </c>
      <c r="V43" s="1">
        <f t="shared" si="31"/>
        <v>8087.0199999999986</v>
      </c>
      <c r="W43" s="5">
        <f t="shared" si="32"/>
        <v>0.5</v>
      </c>
      <c r="X43" s="1">
        <f t="shared" si="39"/>
        <v>0</v>
      </c>
      <c r="Y43" s="5">
        <f t="shared" si="33"/>
        <v>0</v>
      </c>
      <c r="Z43" s="1">
        <f t="shared" si="40"/>
        <v>8087.0199999999986</v>
      </c>
      <c r="AA43" s="5">
        <f t="shared" si="34"/>
        <v>1</v>
      </c>
      <c r="AC43" s="1">
        <f t="shared" si="35"/>
        <v>0</v>
      </c>
      <c r="AD43" s="5">
        <f t="shared" si="36"/>
        <v>0</v>
      </c>
    </row>
    <row r="44" spans="1:30" x14ac:dyDescent="0.25">
      <c r="A44" s="3">
        <v>43049</v>
      </c>
      <c r="B44" t="s">
        <v>18</v>
      </c>
      <c r="C44" s="1">
        <v>50</v>
      </c>
      <c r="D44" s="1">
        <f t="shared" si="13"/>
        <v>16224.039999999997</v>
      </c>
      <c r="E44" s="1">
        <f t="shared" si="14"/>
        <v>0</v>
      </c>
      <c r="F44" s="1">
        <f t="shared" si="15"/>
        <v>0</v>
      </c>
      <c r="G44" s="1">
        <f t="shared" si="24"/>
        <v>16224.039999999997</v>
      </c>
      <c r="H44" s="2">
        <f>H43+(C44*K43)</f>
        <v>8112.0199999999986</v>
      </c>
      <c r="I44" s="4">
        <f t="shared" si="25"/>
        <v>0.5</v>
      </c>
      <c r="J44" s="2">
        <f t="shared" si="16"/>
        <v>0</v>
      </c>
      <c r="K44" s="4">
        <f t="shared" si="22"/>
        <v>0.5</v>
      </c>
      <c r="L44" s="2">
        <f t="shared" si="26"/>
        <v>8112.0199999999986</v>
      </c>
      <c r="M44" s="4">
        <f t="shared" si="27"/>
        <v>0.5</v>
      </c>
      <c r="N44" s="2">
        <f t="shared" si="37"/>
        <v>0</v>
      </c>
      <c r="O44" s="4">
        <f t="shared" si="28"/>
        <v>0</v>
      </c>
      <c r="P44" s="2">
        <f t="shared" si="38"/>
        <v>8112.0199999999986</v>
      </c>
      <c r="Q44" s="4">
        <f t="shared" si="29"/>
        <v>1</v>
      </c>
      <c r="R44" s="1">
        <f>R43+(C44*U43)</f>
        <v>8112.0199999999986</v>
      </c>
      <c r="S44" s="5">
        <f t="shared" si="30"/>
        <v>0.5</v>
      </c>
      <c r="T44" s="1">
        <f t="shared" si="19"/>
        <v>0</v>
      </c>
      <c r="U44" s="5">
        <f t="shared" si="23"/>
        <v>0.5</v>
      </c>
      <c r="V44" s="1">
        <f t="shared" si="31"/>
        <v>8112.0199999999986</v>
      </c>
      <c r="W44" s="5">
        <f t="shared" si="32"/>
        <v>0.5</v>
      </c>
      <c r="X44" s="1">
        <f t="shared" si="39"/>
        <v>0</v>
      </c>
      <c r="Y44" s="5">
        <f t="shared" si="33"/>
        <v>0</v>
      </c>
      <c r="Z44" s="1">
        <f t="shared" si="40"/>
        <v>8112.0199999999986</v>
      </c>
      <c r="AA44" s="5">
        <f t="shared" si="34"/>
        <v>1</v>
      </c>
      <c r="AC44" s="1">
        <f t="shared" si="35"/>
        <v>0</v>
      </c>
      <c r="AD44" s="5">
        <f t="shared" si="36"/>
        <v>0</v>
      </c>
    </row>
    <row r="45" spans="1:30" x14ac:dyDescent="0.25">
      <c r="A45" s="3">
        <v>43069</v>
      </c>
      <c r="B45" t="s">
        <v>19</v>
      </c>
      <c r="C45" s="1">
        <v>1.33</v>
      </c>
      <c r="D45" s="1">
        <f t="shared" si="13"/>
        <v>16225.369999999997</v>
      </c>
      <c r="E45" s="1">
        <f t="shared" si="14"/>
        <v>0</v>
      </c>
      <c r="F45" s="1">
        <f t="shared" si="15"/>
        <v>0</v>
      </c>
      <c r="G45" s="1">
        <f t="shared" si="24"/>
        <v>16225.369999999997</v>
      </c>
      <c r="H45" s="2">
        <f>D45*I44</f>
        <v>8112.6849999999986</v>
      </c>
      <c r="I45" s="4">
        <f t="shared" si="25"/>
        <v>0.5</v>
      </c>
      <c r="J45" s="2">
        <f t="shared" si="16"/>
        <v>0</v>
      </c>
      <c r="K45" s="4">
        <f t="shared" si="22"/>
        <v>0.5</v>
      </c>
      <c r="L45" s="2">
        <f t="shared" si="26"/>
        <v>8112.6849999999986</v>
      </c>
      <c r="M45" s="4">
        <f t="shared" si="27"/>
        <v>0.5</v>
      </c>
      <c r="N45" s="2">
        <f t="shared" si="37"/>
        <v>0</v>
      </c>
      <c r="O45" s="4">
        <f t="shared" si="28"/>
        <v>0</v>
      </c>
      <c r="P45" s="2">
        <f t="shared" si="38"/>
        <v>8112.6849999999986</v>
      </c>
      <c r="Q45" s="4">
        <f t="shared" si="29"/>
        <v>1</v>
      </c>
      <c r="R45" s="1">
        <f>D45*S44</f>
        <v>8112.6849999999986</v>
      </c>
      <c r="S45" s="5">
        <f t="shared" si="30"/>
        <v>0.5</v>
      </c>
      <c r="T45" s="1">
        <f t="shared" si="19"/>
        <v>0</v>
      </c>
      <c r="U45" s="5">
        <f t="shared" si="23"/>
        <v>0.5</v>
      </c>
      <c r="V45" s="1">
        <f t="shared" si="31"/>
        <v>8112.6849999999986</v>
      </c>
      <c r="W45" s="5">
        <f t="shared" si="32"/>
        <v>0.5</v>
      </c>
      <c r="X45" s="1">
        <f t="shared" si="39"/>
        <v>0</v>
      </c>
      <c r="Y45" s="5">
        <f t="shared" si="33"/>
        <v>0</v>
      </c>
      <c r="Z45" s="1">
        <f t="shared" si="40"/>
        <v>8112.6849999999986</v>
      </c>
      <c r="AA45" s="5">
        <f t="shared" si="34"/>
        <v>1</v>
      </c>
      <c r="AC45" s="1">
        <f t="shared" si="35"/>
        <v>0</v>
      </c>
      <c r="AD45" s="5">
        <f t="shared" si="36"/>
        <v>0</v>
      </c>
    </row>
    <row r="46" spans="1:30" x14ac:dyDescent="0.25">
      <c r="A46" s="3">
        <v>43160</v>
      </c>
      <c r="B46" t="s">
        <v>22</v>
      </c>
      <c r="C46" s="1">
        <v>0</v>
      </c>
      <c r="D46" s="1">
        <v>16375.9</v>
      </c>
      <c r="E46" s="1">
        <f t="shared" si="14"/>
        <v>0</v>
      </c>
      <c r="F46" s="1">
        <f t="shared" si="15"/>
        <v>0</v>
      </c>
      <c r="G46" s="1">
        <f t="shared" si="24"/>
        <v>16375.9</v>
      </c>
      <c r="H46" s="2">
        <f>D46*I45</f>
        <v>8187.95</v>
      </c>
      <c r="I46" s="4">
        <f t="shared" si="25"/>
        <v>0.5</v>
      </c>
      <c r="J46" s="2">
        <f t="shared" si="16"/>
        <v>0</v>
      </c>
      <c r="K46" s="4">
        <f t="shared" si="22"/>
        <v>0.5</v>
      </c>
      <c r="L46" s="2">
        <f t="shared" si="26"/>
        <v>8187.95</v>
      </c>
      <c r="M46" s="4">
        <f t="shared" si="27"/>
        <v>0.5</v>
      </c>
      <c r="N46" s="2">
        <f t="shared" si="37"/>
        <v>0</v>
      </c>
      <c r="O46" s="4">
        <f t="shared" si="28"/>
        <v>0</v>
      </c>
      <c r="P46" s="2">
        <f t="shared" si="38"/>
        <v>8187.95</v>
      </c>
      <c r="Q46" s="4">
        <f t="shared" si="29"/>
        <v>1</v>
      </c>
      <c r="R46" s="1">
        <f>D46*S45</f>
        <v>8187.95</v>
      </c>
      <c r="S46" s="5">
        <f t="shared" si="30"/>
        <v>0.5</v>
      </c>
      <c r="T46" s="1">
        <f t="shared" si="19"/>
        <v>0</v>
      </c>
      <c r="U46" s="5">
        <f t="shared" si="23"/>
        <v>0.5</v>
      </c>
      <c r="V46" s="1">
        <f t="shared" si="31"/>
        <v>8187.95</v>
      </c>
      <c r="W46" s="5">
        <f t="shared" si="32"/>
        <v>0.5</v>
      </c>
      <c r="X46" s="1">
        <f t="shared" si="39"/>
        <v>0</v>
      </c>
      <c r="Y46" s="5">
        <f t="shared" si="33"/>
        <v>0</v>
      </c>
      <c r="Z46" s="1">
        <f t="shared" si="40"/>
        <v>8187.95</v>
      </c>
      <c r="AA46" s="5">
        <f t="shared" si="34"/>
        <v>1</v>
      </c>
      <c r="AC46" s="1">
        <f t="shared" si="35"/>
        <v>0</v>
      </c>
      <c r="AD46" s="5">
        <f t="shared" si="36"/>
        <v>0</v>
      </c>
    </row>
    <row r="47" spans="1:30" x14ac:dyDescent="0.25">
      <c r="A47" s="3">
        <v>43171</v>
      </c>
      <c r="B47" t="s">
        <v>21</v>
      </c>
      <c r="C47" s="1">
        <v>35</v>
      </c>
      <c r="D47" s="1">
        <f t="shared" ref="D47:D78" si="41">D46+C47</f>
        <v>16410.900000000001</v>
      </c>
      <c r="E47" s="1">
        <f t="shared" si="14"/>
        <v>0</v>
      </c>
      <c r="F47" s="1">
        <f t="shared" si="15"/>
        <v>0</v>
      </c>
      <c r="G47" s="1">
        <f t="shared" si="24"/>
        <v>16410.900000000001</v>
      </c>
      <c r="H47" s="2">
        <f>H46+(C47/2)</f>
        <v>8205.4500000000007</v>
      </c>
      <c r="I47" s="4">
        <f t="shared" si="25"/>
        <v>0.5</v>
      </c>
      <c r="J47" s="2">
        <f t="shared" si="16"/>
        <v>0</v>
      </c>
      <c r="K47" s="4">
        <f t="shared" si="22"/>
        <v>0.5</v>
      </c>
      <c r="L47" s="2">
        <f t="shared" si="26"/>
        <v>8205.4500000000007</v>
      </c>
      <c r="M47" s="4">
        <f t="shared" si="27"/>
        <v>0.5</v>
      </c>
      <c r="N47" s="2">
        <f t="shared" si="37"/>
        <v>0</v>
      </c>
      <c r="O47" s="4">
        <f t="shared" si="28"/>
        <v>0</v>
      </c>
      <c r="P47" s="2">
        <f t="shared" si="38"/>
        <v>8205.4500000000007</v>
      </c>
      <c r="Q47" s="4">
        <f t="shared" si="29"/>
        <v>1</v>
      </c>
      <c r="R47" s="1">
        <f>R46+(C47/2)</f>
        <v>8205.4500000000007</v>
      </c>
      <c r="S47" s="5">
        <f t="shared" si="30"/>
        <v>0.5</v>
      </c>
      <c r="T47" s="1">
        <f t="shared" si="19"/>
        <v>0</v>
      </c>
      <c r="U47" s="5">
        <f t="shared" si="23"/>
        <v>0.5</v>
      </c>
      <c r="V47" s="1">
        <f t="shared" si="31"/>
        <v>8205.4500000000007</v>
      </c>
      <c r="W47" s="5">
        <f t="shared" si="32"/>
        <v>0.5</v>
      </c>
      <c r="X47" s="1">
        <f t="shared" si="39"/>
        <v>0</v>
      </c>
      <c r="Y47" s="5">
        <f t="shared" si="33"/>
        <v>0</v>
      </c>
      <c r="Z47" s="1">
        <f t="shared" si="40"/>
        <v>8205.4500000000007</v>
      </c>
      <c r="AA47" s="5">
        <f t="shared" si="34"/>
        <v>1</v>
      </c>
      <c r="AC47" s="1">
        <f t="shared" si="35"/>
        <v>0</v>
      </c>
      <c r="AD47" s="5">
        <f t="shared" si="36"/>
        <v>0</v>
      </c>
    </row>
    <row r="48" spans="1:30" x14ac:dyDescent="0.25">
      <c r="A48" s="3">
        <v>43244</v>
      </c>
      <c r="B48" t="s">
        <v>23</v>
      </c>
      <c r="C48" s="1">
        <v>-195</v>
      </c>
      <c r="D48" s="1">
        <f t="shared" si="41"/>
        <v>16215.900000000001</v>
      </c>
      <c r="E48" s="1">
        <f t="shared" si="14"/>
        <v>0</v>
      </c>
      <c r="F48" s="1">
        <f t="shared" si="15"/>
        <v>0</v>
      </c>
      <c r="G48" s="1">
        <f t="shared" si="24"/>
        <v>16215.900000000001</v>
      </c>
      <c r="H48" s="2">
        <f>H47+(C48/2)</f>
        <v>8107.9500000000007</v>
      </c>
      <c r="I48" s="4">
        <f t="shared" si="25"/>
        <v>0.5</v>
      </c>
      <c r="J48" s="2">
        <f t="shared" si="16"/>
        <v>0</v>
      </c>
      <c r="K48" s="4">
        <f t="shared" si="22"/>
        <v>0.5</v>
      </c>
      <c r="L48" s="2">
        <f t="shared" si="26"/>
        <v>8107.9500000000007</v>
      </c>
      <c r="M48" s="4">
        <f t="shared" si="27"/>
        <v>0.5</v>
      </c>
      <c r="N48" s="2">
        <f t="shared" si="37"/>
        <v>0</v>
      </c>
      <c r="O48" s="4">
        <f t="shared" si="28"/>
        <v>0</v>
      </c>
      <c r="P48" s="2">
        <f t="shared" si="38"/>
        <v>8107.9500000000007</v>
      </c>
      <c r="Q48" s="4">
        <f t="shared" si="29"/>
        <v>1</v>
      </c>
      <c r="R48" s="1">
        <f>R47+(C48/2)</f>
        <v>8107.9500000000007</v>
      </c>
      <c r="S48" s="5">
        <f t="shared" si="30"/>
        <v>0.5</v>
      </c>
      <c r="T48" s="1">
        <f t="shared" si="19"/>
        <v>0</v>
      </c>
      <c r="U48" s="5">
        <f t="shared" si="23"/>
        <v>0.5</v>
      </c>
      <c r="V48" s="1">
        <f t="shared" si="31"/>
        <v>8107.9500000000007</v>
      </c>
      <c r="W48" s="5">
        <f t="shared" si="32"/>
        <v>0.5</v>
      </c>
      <c r="X48" s="1">
        <f t="shared" si="39"/>
        <v>0</v>
      </c>
      <c r="Y48" s="5">
        <f t="shared" si="33"/>
        <v>0</v>
      </c>
      <c r="Z48" s="1">
        <f t="shared" si="40"/>
        <v>8107.9500000000007</v>
      </c>
      <c r="AA48" s="5">
        <f t="shared" si="34"/>
        <v>1</v>
      </c>
      <c r="AC48" s="1">
        <f t="shared" si="35"/>
        <v>0</v>
      </c>
      <c r="AD48" s="5">
        <f t="shared" si="36"/>
        <v>0</v>
      </c>
    </row>
    <row r="49" spans="1:30" x14ac:dyDescent="0.25">
      <c r="A49" s="3">
        <v>43357</v>
      </c>
      <c r="B49" t="s">
        <v>24</v>
      </c>
      <c r="C49" s="1">
        <v>10594.3</v>
      </c>
      <c r="D49" s="1">
        <f t="shared" si="41"/>
        <v>26810.2</v>
      </c>
      <c r="E49" s="1">
        <v>65000</v>
      </c>
      <c r="F49" s="1">
        <f t="shared" ref="F49:F80" si="42">F48</f>
        <v>0</v>
      </c>
      <c r="G49" s="1">
        <f t="shared" si="24"/>
        <v>91810.2</v>
      </c>
      <c r="H49" s="2">
        <f>H48+C49</f>
        <v>18702.25</v>
      </c>
      <c r="I49" s="4">
        <f t="shared" si="25"/>
        <v>0.6975796525203094</v>
      </c>
      <c r="J49" s="2">
        <v>65000</v>
      </c>
      <c r="K49" s="4">
        <f>J49/E49</f>
        <v>1</v>
      </c>
      <c r="L49" s="2">
        <f t="shared" si="26"/>
        <v>83702.25</v>
      </c>
      <c r="M49" s="4">
        <f t="shared" si="27"/>
        <v>0.9116879170288269</v>
      </c>
      <c r="N49" s="2">
        <f t="shared" si="37"/>
        <v>0</v>
      </c>
      <c r="O49" s="4">
        <f t="shared" si="28"/>
        <v>0</v>
      </c>
      <c r="P49" s="2">
        <f t="shared" si="38"/>
        <v>83702.25</v>
      </c>
      <c r="Q49" s="4">
        <f t="shared" si="29"/>
        <v>1</v>
      </c>
      <c r="R49" s="1">
        <f>R48</f>
        <v>8107.9500000000007</v>
      </c>
      <c r="S49" s="5">
        <f t="shared" si="30"/>
        <v>0.3024203474796906</v>
      </c>
      <c r="T49" s="1">
        <v>0</v>
      </c>
      <c r="U49" s="5">
        <f t="shared" si="23"/>
        <v>0.5</v>
      </c>
      <c r="V49" s="1">
        <f t="shared" si="31"/>
        <v>8107.9500000000007</v>
      </c>
      <c r="W49" s="5">
        <f t="shared" si="32"/>
        <v>8.8312082971173142E-2</v>
      </c>
      <c r="X49" s="1">
        <f t="shared" si="39"/>
        <v>0</v>
      </c>
      <c r="Y49" s="5">
        <f t="shared" si="33"/>
        <v>0</v>
      </c>
      <c r="Z49" s="1">
        <f t="shared" si="40"/>
        <v>8107.9500000000007</v>
      </c>
      <c r="AA49" s="5">
        <f t="shared" si="34"/>
        <v>1</v>
      </c>
      <c r="AC49" s="1">
        <f t="shared" si="35"/>
        <v>0</v>
      </c>
      <c r="AD49" s="5">
        <f t="shared" si="36"/>
        <v>0</v>
      </c>
    </row>
    <row r="50" spans="1:30" x14ac:dyDescent="0.25">
      <c r="A50" s="3">
        <v>43357</v>
      </c>
      <c r="B50" t="s">
        <v>25</v>
      </c>
      <c r="C50" s="1">
        <v>10976.87</v>
      </c>
      <c r="D50" s="1">
        <f t="shared" si="41"/>
        <v>37787.07</v>
      </c>
      <c r="E50" s="1">
        <v>130000</v>
      </c>
      <c r="F50" s="1">
        <f t="shared" si="42"/>
        <v>0</v>
      </c>
      <c r="G50" s="1">
        <f t="shared" si="24"/>
        <v>167787.07</v>
      </c>
      <c r="H50" s="2">
        <f>H49</f>
        <v>18702.25</v>
      </c>
      <c r="I50" s="4">
        <f t="shared" si="25"/>
        <v>0.49493781867712949</v>
      </c>
      <c r="J50" s="2">
        <f>J49</f>
        <v>65000</v>
      </c>
      <c r="K50" s="4">
        <f t="shared" ref="K50:K113" si="43">J50/E50</f>
        <v>0.5</v>
      </c>
      <c r="L50" s="2">
        <f t="shared" si="26"/>
        <v>83702.25</v>
      </c>
      <c r="M50" s="4">
        <f t="shared" si="27"/>
        <v>0.49885995386891252</v>
      </c>
      <c r="N50" s="2">
        <f t="shared" si="37"/>
        <v>0</v>
      </c>
      <c r="O50" s="4">
        <f t="shared" si="28"/>
        <v>0</v>
      </c>
      <c r="P50" s="2">
        <f t="shared" si="38"/>
        <v>83702.25</v>
      </c>
      <c r="Q50" s="4">
        <f t="shared" si="29"/>
        <v>1</v>
      </c>
      <c r="R50" s="1">
        <f>R49+C50</f>
        <v>19084.82</v>
      </c>
      <c r="S50" s="5">
        <f t="shared" si="30"/>
        <v>0.50506218132287051</v>
      </c>
      <c r="T50" s="1">
        <v>65000</v>
      </c>
      <c r="U50" s="5">
        <f>T50/E50</f>
        <v>0.5</v>
      </c>
      <c r="V50" s="1">
        <f t="shared" si="31"/>
        <v>84084.82</v>
      </c>
      <c r="W50" s="5">
        <f t="shared" si="32"/>
        <v>0.50114004613108742</v>
      </c>
      <c r="X50" s="1">
        <f t="shared" si="39"/>
        <v>0</v>
      </c>
      <c r="Y50" s="5">
        <f t="shared" si="33"/>
        <v>0</v>
      </c>
      <c r="Z50" s="1">
        <f t="shared" si="40"/>
        <v>84084.82</v>
      </c>
      <c r="AA50" s="5">
        <f t="shared" si="34"/>
        <v>1</v>
      </c>
      <c r="AC50" s="1">
        <f t="shared" si="35"/>
        <v>0</v>
      </c>
      <c r="AD50" s="5">
        <f t="shared" si="36"/>
        <v>0</v>
      </c>
    </row>
    <row r="51" spans="1:30" x14ac:dyDescent="0.25">
      <c r="A51" s="3">
        <v>43362</v>
      </c>
      <c r="B51" t="s">
        <v>26</v>
      </c>
      <c r="C51" s="1">
        <v>-420</v>
      </c>
      <c r="D51" s="1">
        <f t="shared" si="41"/>
        <v>37367.07</v>
      </c>
      <c r="E51" s="1">
        <f t="shared" ref="E51:E82" si="44">E50</f>
        <v>130000</v>
      </c>
      <c r="F51" s="1">
        <f t="shared" si="42"/>
        <v>0</v>
      </c>
      <c r="G51" s="1">
        <f t="shared" si="24"/>
        <v>167367.07</v>
      </c>
      <c r="H51" s="2">
        <f>H50+(C51/2)</f>
        <v>18492.25</v>
      </c>
      <c r="I51" s="4">
        <f t="shared" si="25"/>
        <v>0.49488092055384597</v>
      </c>
      <c r="J51" s="2">
        <f>E51*K50</f>
        <v>65000</v>
      </c>
      <c r="K51" s="4">
        <f t="shared" si="43"/>
        <v>0.5</v>
      </c>
      <c r="L51" s="2">
        <f t="shared" si="26"/>
        <v>83492.25</v>
      </c>
      <c r="M51" s="4">
        <f t="shared" si="27"/>
        <v>0.49885709297533853</v>
      </c>
      <c r="N51" s="2">
        <f t="shared" si="37"/>
        <v>0</v>
      </c>
      <c r="O51" s="4">
        <f t="shared" si="28"/>
        <v>0</v>
      </c>
      <c r="P51" s="2">
        <f t="shared" si="38"/>
        <v>83492.25</v>
      </c>
      <c r="Q51" s="4">
        <f t="shared" si="29"/>
        <v>1</v>
      </c>
      <c r="R51" s="1">
        <f>R50+(C51/2)</f>
        <v>18874.82</v>
      </c>
      <c r="S51" s="5">
        <f t="shared" si="30"/>
        <v>0.50511907944615408</v>
      </c>
      <c r="T51" s="1">
        <f>E51*U50</f>
        <v>65000</v>
      </c>
      <c r="U51" s="5">
        <f t="shared" ref="U51:U114" si="45">T51/E51</f>
        <v>0.5</v>
      </c>
      <c r="V51" s="1">
        <f t="shared" si="31"/>
        <v>83874.820000000007</v>
      </c>
      <c r="W51" s="5">
        <f t="shared" si="32"/>
        <v>0.50114290702466147</v>
      </c>
      <c r="X51" s="1">
        <f t="shared" si="39"/>
        <v>0</v>
      </c>
      <c r="Y51" s="5">
        <f t="shared" si="33"/>
        <v>0</v>
      </c>
      <c r="Z51" s="1">
        <f t="shared" si="40"/>
        <v>83874.820000000007</v>
      </c>
      <c r="AA51" s="5">
        <f t="shared" si="34"/>
        <v>1</v>
      </c>
      <c r="AC51" s="1">
        <f t="shared" si="35"/>
        <v>0</v>
      </c>
      <c r="AD51" s="5">
        <f t="shared" si="36"/>
        <v>0</v>
      </c>
    </row>
    <row r="52" spans="1:30" x14ac:dyDescent="0.25">
      <c r="A52" s="3">
        <v>43405</v>
      </c>
      <c r="B52" t="s">
        <v>20</v>
      </c>
      <c r="C52" s="1">
        <v>-1320</v>
      </c>
      <c r="D52" s="1">
        <f t="shared" si="41"/>
        <v>36047.07</v>
      </c>
      <c r="E52" s="1">
        <f t="shared" si="44"/>
        <v>130000</v>
      </c>
      <c r="F52" s="1">
        <f t="shared" si="42"/>
        <v>0</v>
      </c>
      <c r="G52" s="1">
        <f t="shared" si="24"/>
        <v>166047.07</v>
      </c>
      <c r="H52" s="2">
        <f>H51+(C52/2)</f>
        <v>17832.25</v>
      </c>
      <c r="I52" s="4">
        <f t="shared" si="25"/>
        <v>0.4946934660708901</v>
      </c>
      <c r="J52" s="2">
        <f t="shared" ref="J52:J115" si="46">E52*K51</f>
        <v>65000</v>
      </c>
      <c r="K52" s="4">
        <f t="shared" si="43"/>
        <v>0.5</v>
      </c>
      <c r="L52" s="2">
        <f t="shared" si="26"/>
        <v>82832.25</v>
      </c>
      <c r="M52" s="4">
        <f t="shared" si="27"/>
        <v>0.49884800737525808</v>
      </c>
      <c r="N52" s="2">
        <f t="shared" si="37"/>
        <v>0</v>
      </c>
      <c r="O52" s="4">
        <f t="shared" si="28"/>
        <v>0</v>
      </c>
      <c r="P52" s="2">
        <f t="shared" si="38"/>
        <v>82832.25</v>
      </c>
      <c r="Q52" s="4">
        <f t="shared" si="29"/>
        <v>1</v>
      </c>
      <c r="R52" s="1">
        <f>R51+(C52/2)</f>
        <v>18214.82</v>
      </c>
      <c r="S52" s="5">
        <f t="shared" si="30"/>
        <v>0.50530653392910996</v>
      </c>
      <c r="T52" s="1">
        <f t="shared" ref="T52:T115" si="47">E52*U51</f>
        <v>65000</v>
      </c>
      <c r="U52" s="5">
        <f t="shared" si="45"/>
        <v>0.5</v>
      </c>
      <c r="V52" s="1">
        <f t="shared" si="31"/>
        <v>83214.820000000007</v>
      </c>
      <c r="W52" s="5">
        <f t="shared" si="32"/>
        <v>0.50115199262474186</v>
      </c>
      <c r="X52" s="1">
        <f t="shared" si="39"/>
        <v>0</v>
      </c>
      <c r="Y52" s="5">
        <f t="shared" si="33"/>
        <v>0</v>
      </c>
      <c r="Z52" s="1">
        <f t="shared" si="40"/>
        <v>83214.820000000007</v>
      </c>
      <c r="AA52" s="5">
        <f t="shared" si="34"/>
        <v>1</v>
      </c>
      <c r="AC52" s="1">
        <f t="shared" si="35"/>
        <v>0</v>
      </c>
      <c r="AD52" s="5">
        <f t="shared" si="36"/>
        <v>0</v>
      </c>
    </row>
    <row r="53" spans="1:30" x14ac:dyDescent="0.25">
      <c r="A53" s="3">
        <v>43469</v>
      </c>
      <c r="B53" t="s">
        <v>18</v>
      </c>
      <c r="C53" s="1">
        <v>11000</v>
      </c>
      <c r="D53" s="1">
        <f t="shared" si="41"/>
        <v>47047.07</v>
      </c>
      <c r="E53" s="1">
        <f t="shared" si="44"/>
        <v>130000</v>
      </c>
      <c r="F53" s="1">
        <f t="shared" si="42"/>
        <v>0</v>
      </c>
      <c r="G53" s="1">
        <f t="shared" si="24"/>
        <v>177047.07</v>
      </c>
      <c r="H53" s="2">
        <f>H52+(C53*K52)</f>
        <v>23332.25</v>
      </c>
      <c r="I53" s="4">
        <f t="shared" si="25"/>
        <v>0.4959341782601977</v>
      </c>
      <c r="J53" s="2">
        <f t="shared" si="46"/>
        <v>65000</v>
      </c>
      <c r="K53" s="4">
        <f t="shared" si="43"/>
        <v>0.5</v>
      </c>
      <c r="L53" s="2">
        <f t="shared" si="26"/>
        <v>88332.25</v>
      </c>
      <c r="M53" s="4">
        <f t="shared" si="27"/>
        <v>0.49891958110348844</v>
      </c>
      <c r="N53" s="2">
        <f t="shared" si="37"/>
        <v>0</v>
      </c>
      <c r="O53" s="4">
        <f t="shared" si="28"/>
        <v>0</v>
      </c>
      <c r="P53" s="2">
        <f t="shared" si="38"/>
        <v>88332.25</v>
      </c>
      <c r="Q53" s="4">
        <f t="shared" si="29"/>
        <v>1</v>
      </c>
      <c r="R53" s="1">
        <f>R52+(C53*U52)</f>
        <v>23714.82</v>
      </c>
      <c r="S53" s="5">
        <f t="shared" si="30"/>
        <v>0.5040658217398023</v>
      </c>
      <c r="T53" s="1">
        <f t="shared" si="47"/>
        <v>65000</v>
      </c>
      <c r="U53" s="5">
        <f t="shared" si="45"/>
        <v>0.5</v>
      </c>
      <c r="V53" s="1">
        <f t="shared" si="31"/>
        <v>88714.82</v>
      </c>
      <c r="W53" s="5">
        <f t="shared" si="32"/>
        <v>0.50108041889651156</v>
      </c>
      <c r="X53" s="1">
        <f t="shared" si="39"/>
        <v>0</v>
      </c>
      <c r="Y53" s="5">
        <f t="shared" si="33"/>
        <v>0</v>
      </c>
      <c r="Z53" s="1">
        <f t="shared" si="40"/>
        <v>88714.82</v>
      </c>
      <c r="AA53" s="5">
        <f t="shared" si="34"/>
        <v>1</v>
      </c>
      <c r="AC53" s="1">
        <f t="shared" si="35"/>
        <v>0</v>
      </c>
      <c r="AD53" s="5">
        <f t="shared" si="36"/>
        <v>0</v>
      </c>
    </row>
    <row r="54" spans="1:30" x14ac:dyDescent="0.25">
      <c r="A54" s="3">
        <v>43475</v>
      </c>
      <c r="B54" t="s">
        <v>21</v>
      </c>
      <c r="C54" s="1">
        <v>-35</v>
      </c>
      <c r="D54" s="1">
        <f t="shared" si="41"/>
        <v>47012.07</v>
      </c>
      <c r="E54" s="1">
        <f t="shared" si="44"/>
        <v>130000</v>
      </c>
      <c r="F54" s="1">
        <f t="shared" si="42"/>
        <v>0</v>
      </c>
      <c r="G54" s="1">
        <f t="shared" si="24"/>
        <v>177012.07</v>
      </c>
      <c r="H54" s="2">
        <f>H53+(C54/2)</f>
        <v>23314.75</v>
      </c>
      <c r="I54" s="4">
        <f t="shared" si="25"/>
        <v>0.4959311512979539</v>
      </c>
      <c r="J54" s="2">
        <f t="shared" si="46"/>
        <v>65000</v>
      </c>
      <c r="K54" s="4">
        <f t="shared" si="43"/>
        <v>0.5</v>
      </c>
      <c r="L54" s="2">
        <f t="shared" si="26"/>
        <v>88314.75</v>
      </c>
      <c r="M54" s="4">
        <f t="shared" si="27"/>
        <v>0.49891936747590149</v>
      </c>
      <c r="N54" s="2">
        <f t="shared" si="37"/>
        <v>0</v>
      </c>
      <c r="O54" s="4">
        <f t="shared" si="28"/>
        <v>0</v>
      </c>
      <c r="P54" s="2">
        <f t="shared" si="38"/>
        <v>88314.75</v>
      </c>
      <c r="Q54" s="4">
        <f t="shared" si="29"/>
        <v>1</v>
      </c>
      <c r="R54" s="1">
        <f>R53+(C54/2)</f>
        <v>23697.32</v>
      </c>
      <c r="S54" s="5">
        <f t="shared" si="30"/>
        <v>0.50406884870204605</v>
      </c>
      <c r="T54" s="1">
        <f t="shared" si="47"/>
        <v>65000</v>
      </c>
      <c r="U54" s="5">
        <f t="shared" si="45"/>
        <v>0.5</v>
      </c>
      <c r="V54" s="1">
        <f t="shared" si="31"/>
        <v>88697.32</v>
      </c>
      <c r="W54" s="5">
        <f t="shared" si="32"/>
        <v>0.50108063252409851</v>
      </c>
      <c r="X54" s="1">
        <f t="shared" si="39"/>
        <v>0</v>
      </c>
      <c r="Y54" s="5">
        <f t="shared" si="33"/>
        <v>0</v>
      </c>
      <c r="Z54" s="1">
        <f t="shared" si="40"/>
        <v>88697.32</v>
      </c>
      <c r="AA54" s="5">
        <f t="shared" si="34"/>
        <v>1</v>
      </c>
      <c r="AC54" s="1">
        <f t="shared" si="35"/>
        <v>0</v>
      </c>
      <c r="AD54" s="5">
        <f t="shared" si="36"/>
        <v>0</v>
      </c>
    </row>
    <row r="55" spans="1:30" x14ac:dyDescent="0.25">
      <c r="A55" s="3">
        <v>43529</v>
      </c>
      <c r="B55" t="s">
        <v>18</v>
      </c>
      <c r="C55" s="1">
        <v>1000</v>
      </c>
      <c r="D55" s="1">
        <f t="shared" si="41"/>
        <v>48012.07</v>
      </c>
      <c r="E55" s="1">
        <f t="shared" si="44"/>
        <v>130000</v>
      </c>
      <c r="F55" s="1">
        <f t="shared" si="42"/>
        <v>0</v>
      </c>
      <c r="G55" s="1">
        <f t="shared" si="24"/>
        <v>178012.07</v>
      </c>
      <c r="H55" s="2">
        <f t="shared" ref="H55:H65" si="48">H54+(C55*K54)</f>
        <v>23814.75</v>
      </c>
      <c r="I55" s="4">
        <f t="shared" si="25"/>
        <v>0.49601589766906529</v>
      </c>
      <c r="J55" s="2">
        <f t="shared" si="46"/>
        <v>65000</v>
      </c>
      <c r="K55" s="4">
        <f t="shared" si="43"/>
        <v>0.5</v>
      </c>
      <c r="L55" s="2">
        <f t="shared" si="26"/>
        <v>88814.75</v>
      </c>
      <c r="M55" s="4">
        <f t="shared" si="27"/>
        <v>0.49892543803349965</v>
      </c>
      <c r="N55" s="2">
        <f t="shared" si="37"/>
        <v>0</v>
      </c>
      <c r="O55" s="4">
        <f t="shared" si="28"/>
        <v>0</v>
      </c>
      <c r="P55" s="2">
        <f t="shared" si="38"/>
        <v>88814.75</v>
      </c>
      <c r="Q55" s="4">
        <f t="shared" si="29"/>
        <v>1</v>
      </c>
      <c r="R55" s="1">
        <f t="shared" ref="R55:R65" si="49">R54+(C55*U54)</f>
        <v>24197.32</v>
      </c>
      <c r="S55" s="5">
        <f t="shared" si="30"/>
        <v>0.50398410233093471</v>
      </c>
      <c r="T55" s="1">
        <f t="shared" si="47"/>
        <v>65000</v>
      </c>
      <c r="U55" s="5">
        <f t="shared" si="45"/>
        <v>0.5</v>
      </c>
      <c r="V55" s="1">
        <f t="shared" si="31"/>
        <v>89197.32</v>
      </c>
      <c r="W55" s="5">
        <f t="shared" si="32"/>
        <v>0.50107456196650035</v>
      </c>
      <c r="X55" s="1">
        <f t="shared" si="39"/>
        <v>0</v>
      </c>
      <c r="Y55" s="5">
        <f t="shared" si="33"/>
        <v>0</v>
      </c>
      <c r="Z55" s="1">
        <f t="shared" si="40"/>
        <v>89197.32</v>
      </c>
      <c r="AA55" s="5">
        <f t="shared" si="34"/>
        <v>1</v>
      </c>
      <c r="AC55" s="1">
        <f t="shared" si="35"/>
        <v>0</v>
      </c>
      <c r="AD55" s="5">
        <f t="shared" si="36"/>
        <v>0</v>
      </c>
    </row>
    <row r="56" spans="1:30" x14ac:dyDescent="0.25">
      <c r="A56" s="3">
        <v>43558</v>
      </c>
      <c r="B56" t="s">
        <v>18</v>
      </c>
      <c r="C56" s="1">
        <v>1000</v>
      </c>
      <c r="D56" s="1">
        <f t="shared" si="41"/>
        <v>49012.07</v>
      </c>
      <c r="E56" s="1">
        <f t="shared" si="44"/>
        <v>130000</v>
      </c>
      <c r="F56" s="1">
        <f t="shared" si="42"/>
        <v>0</v>
      </c>
      <c r="G56" s="1">
        <f t="shared" si="24"/>
        <v>179012.07</v>
      </c>
      <c r="H56" s="2">
        <f t="shared" si="48"/>
        <v>24314.75</v>
      </c>
      <c r="I56" s="4">
        <f t="shared" si="25"/>
        <v>0.49609718585646351</v>
      </c>
      <c r="J56" s="2">
        <f t="shared" si="46"/>
        <v>65000</v>
      </c>
      <c r="K56" s="4">
        <f t="shared" si="43"/>
        <v>0.5</v>
      </c>
      <c r="L56" s="2">
        <f t="shared" si="26"/>
        <v>89314.75</v>
      </c>
      <c r="M56" s="4">
        <f t="shared" si="27"/>
        <v>0.49893144076821189</v>
      </c>
      <c r="N56" s="2">
        <f t="shared" si="37"/>
        <v>0</v>
      </c>
      <c r="O56" s="4">
        <f t="shared" si="28"/>
        <v>0</v>
      </c>
      <c r="P56" s="2">
        <f t="shared" si="38"/>
        <v>89314.75</v>
      </c>
      <c r="Q56" s="4">
        <f t="shared" si="29"/>
        <v>1</v>
      </c>
      <c r="R56" s="1">
        <f t="shared" si="49"/>
        <v>24697.32</v>
      </c>
      <c r="S56" s="5">
        <f t="shared" si="30"/>
        <v>0.50390281414353644</v>
      </c>
      <c r="T56" s="1">
        <f t="shared" si="47"/>
        <v>65000</v>
      </c>
      <c r="U56" s="5">
        <f t="shared" si="45"/>
        <v>0.5</v>
      </c>
      <c r="V56" s="1">
        <f t="shared" si="31"/>
        <v>89697.32</v>
      </c>
      <c r="W56" s="5">
        <f t="shared" si="32"/>
        <v>0.50106855923178817</v>
      </c>
      <c r="X56" s="1">
        <f t="shared" si="39"/>
        <v>0</v>
      </c>
      <c r="Y56" s="5">
        <f t="shared" si="33"/>
        <v>0</v>
      </c>
      <c r="Z56" s="1">
        <f t="shared" si="40"/>
        <v>89697.32</v>
      </c>
      <c r="AA56" s="5">
        <f t="shared" si="34"/>
        <v>1</v>
      </c>
      <c r="AC56" s="1">
        <f t="shared" si="35"/>
        <v>0</v>
      </c>
      <c r="AD56" s="5">
        <f t="shared" si="36"/>
        <v>0</v>
      </c>
    </row>
    <row r="57" spans="1:30" x14ac:dyDescent="0.25">
      <c r="A57" s="3">
        <v>43586</v>
      </c>
      <c r="B57" t="s">
        <v>18</v>
      </c>
      <c r="C57" s="1">
        <v>1000</v>
      </c>
      <c r="D57" s="1">
        <f t="shared" si="41"/>
        <v>50012.07</v>
      </c>
      <c r="E57" s="1">
        <f t="shared" si="44"/>
        <v>130000</v>
      </c>
      <c r="F57" s="1">
        <f t="shared" si="42"/>
        <v>0</v>
      </c>
      <c r="G57" s="1">
        <f t="shared" si="24"/>
        <v>180012.07</v>
      </c>
      <c r="H57" s="2">
        <f t="shared" si="48"/>
        <v>24814.75</v>
      </c>
      <c r="I57" s="4">
        <f t="shared" si="25"/>
        <v>0.49617522330109509</v>
      </c>
      <c r="J57" s="2">
        <f t="shared" si="46"/>
        <v>65000</v>
      </c>
      <c r="K57" s="4">
        <f t="shared" si="43"/>
        <v>0.5</v>
      </c>
      <c r="L57" s="2">
        <f t="shared" si="26"/>
        <v>89814.75</v>
      </c>
      <c r="M57" s="4">
        <f t="shared" si="27"/>
        <v>0.49893737681034389</v>
      </c>
      <c r="N57" s="2">
        <f t="shared" si="37"/>
        <v>0</v>
      </c>
      <c r="O57" s="4">
        <f t="shared" si="28"/>
        <v>0</v>
      </c>
      <c r="P57" s="2">
        <f t="shared" si="38"/>
        <v>89814.75</v>
      </c>
      <c r="Q57" s="4">
        <f t="shared" si="29"/>
        <v>1</v>
      </c>
      <c r="R57" s="1">
        <f t="shared" si="49"/>
        <v>25197.32</v>
      </c>
      <c r="S57" s="5">
        <f t="shared" si="30"/>
        <v>0.50382477669890491</v>
      </c>
      <c r="T57" s="1">
        <f t="shared" si="47"/>
        <v>65000</v>
      </c>
      <c r="U57" s="5">
        <f t="shared" si="45"/>
        <v>0.5</v>
      </c>
      <c r="V57" s="1">
        <f t="shared" si="31"/>
        <v>90197.32</v>
      </c>
      <c r="W57" s="5">
        <f t="shared" si="32"/>
        <v>0.50106262318965611</v>
      </c>
      <c r="X57" s="1">
        <f t="shared" si="39"/>
        <v>0</v>
      </c>
      <c r="Y57" s="5">
        <f t="shared" si="33"/>
        <v>0</v>
      </c>
      <c r="Z57" s="1">
        <f t="shared" si="40"/>
        <v>90197.32</v>
      </c>
      <c r="AA57" s="5">
        <f t="shared" si="34"/>
        <v>1</v>
      </c>
      <c r="AC57" s="1">
        <f t="shared" si="35"/>
        <v>0</v>
      </c>
      <c r="AD57" s="5">
        <f t="shared" si="36"/>
        <v>0</v>
      </c>
    </row>
    <row r="58" spans="1:30" x14ac:dyDescent="0.25">
      <c r="A58" s="3">
        <v>43619</v>
      </c>
      <c r="B58" t="s">
        <v>18</v>
      </c>
      <c r="C58" s="1">
        <v>1000</v>
      </c>
      <c r="D58" s="1">
        <f t="shared" si="41"/>
        <v>51012.07</v>
      </c>
      <c r="E58" s="1">
        <f t="shared" si="44"/>
        <v>130000</v>
      </c>
      <c r="F58" s="1">
        <f t="shared" si="42"/>
        <v>0</v>
      </c>
      <c r="G58" s="1">
        <f t="shared" si="24"/>
        <v>181012.07</v>
      </c>
      <c r="H58" s="2">
        <f t="shared" si="48"/>
        <v>25314.75</v>
      </c>
      <c r="I58" s="4">
        <f t="shared" si="25"/>
        <v>0.4962502011778781</v>
      </c>
      <c r="J58" s="2">
        <f t="shared" si="46"/>
        <v>65000</v>
      </c>
      <c r="K58" s="4">
        <f t="shared" si="43"/>
        <v>0.5</v>
      </c>
      <c r="L58" s="2">
        <f t="shared" si="26"/>
        <v>90314.75</v>
      </c>
      <c r="M58" s="4">
        <f t="shared" si="27"/>
        <v>0.49894324726522377</v>
      </c>
      <c r="N58" s="2">
        <f t="shared" si="37"/>
        <v>0</v>
      </c>
      <c r="O58" s="4">
        <f t="shared" si="28"/>
        <v>0</v>
      </c>
      <c r="P58" s="2">
        <f t="shared" si="38"/>
        <v>90314.75</v>
      </c>
      <c r="Q58" s="4">
        <f t="shared" si="29"/>
        <v>1</v>
      </c>
      <c r="R58" s="1">
        <f t="shared" si="49"/>
        <v>25697.32</v>
      </c>
      <c r="S58" s="5">
        <f t="shared" si="30"/>
        <v>0.5037497988221219</v>
      </c>
      <c r="T58" s="1">
        <f t="shared" si="47"/>
        <v>65000</v>
      </c>
      <c r="U58" s="5">
        <f t="shared" si="45"/>
        <v>0.5</v>
      </c>
      <c r="V58" s="1">
        <f t="shared" si="31"/>
        <v>90697.32</v>
      </c>
      <c r="W58" s="5">
        <f t="shared" si="32"/>
        <v>0.50105675273477623</v>
      </c>
      <c r="X58" s="1">
        <f t="shared" si="39"/>
        <v>0</v>
      </c>
      <c r="Y58" s="5">
        <f t="shared" si="33"/>
        <v>0</v>
      </c>
      <c r="Z58" s="1">
        <f t="shared" si="40"/>
        <v>90697.32</v>
      </c>
      <c r="AA58" s="5">
        <f t="shared" si="34"/>
        <v>1</v>
      </c>
      <c r="AC58" s="1">
        <f t="shared" si="35"/>
        <v>0</v>
      </c>
      <c r="AD58" s="5">
        <f t="shared" si="36"/>
        <v>0</v>
      </c>
    </row>
    <row r="59" spans="1:30" x14ac:dyDescent="0.25">
      <c r="A59" s="3">
        <v>43647</v>
      </c>
      <c r="B59" t="s">
        <v>18</v>
      </c>
      <c r="C59" s="1">
        <v>1000</v>
      </c>
      <c r="D59" s="1">
        <f t="shared" si="41"/>
        <v>52012.07</v>
      </c>
      <c r="E59" s="1">
        <f t="shared" si="44"/>
        <v>130000</v>
      </c>
      <c r="F59" s="1">
        <f t="shared" si="42"/>
        <v>0</v>
      </c>
      <c r="G59" s="1">
        <f t="shared" si="24"/>
        <v>182012.07</v>
      </c>
      <c r="H59" s="2">
        <f t="shared" si="48"/>
        <v>25814.75</v>
      </c>
      <c r="I59" s="4">
        <f t="shared" si="25"/>
        <v>0.49632229595938021</v>
      </c>
      <c r="J59" s="2">
        <f t="shared" si="46"/>
        <v>65000</v>
      </c>
      <c r="K59" s="4">
        <f t="shared" si="43"/>
        <v>0.5</v>
      </c>
      <c r="L59" s="2">
        <f t="shared" si="26"/>
        <v>90814.75</v>
      </c>
      <c r="M59" s="4">
        <f t="shared" si="27"/>
        <v>0.49894905321388849</v>
      </c>
      <c r="N59" s="2">
        <f t="shared" si="37"/>
        <v>0</v>
      </c>
      <c r="O59" s="4">
        <f t="shared" si="28"/>
        <v>0</v>
      </c>
      <c r="P59" s="2">
        <f t="shared" si="38"/>
        <v>90814.75</v>
      </c>
      <c r="Q59" s="4">
        <f t="shared" si="29"/>
        <v>1</v>
      </c>
      <c r="R59" s="1">
        <f t="shared" si="49"/>
        <v>26197.32</v>
      </c>
      <c r="S59" s="5">
        <f t="shared" si="30"/>
        <v>0.50367770404061984</v>
      </c>
      <c r="T59" s="1">
        <f t="shared" si="47"/>
        <v>65000</v>
      </c>
      <c r="U59" s="5">
        <f t="shared" si="45"/>
        <v>0.5</v>
      </c>
      <c r="V59" s="1">
        <f t="shared" si="31"/>
        <v>91197.32</v>
      </c>
      <c r="W59" s="5">
        <f t="shared" si="32"/>
        <v>0.50105094678611151</v>
      </c>
      <c r="X59" s="1">
        <f t="shared" si="39"/>
        <v>0</v>
      </c>
      <c r="Y59" s="5">
        <f t="shared" si="33"/>
        <v>0</v>
      </c>
      <c r="Z59" s="1">
        <f t="shared" si="40"/>
        <v>91197.32</v>
      </c>
      <c r="AA59" s="5">
        <f t="shared" si="34"/>
        <v>1</v>
      </c>
      <c r="AC59" s="1">
        <f t="shared" si="35"/>
        <v>0</v>
      </c>
      <c r="AD59" s="5">
        <f t="shared" si="36"/>
        <v>0</v>
      </c>
    </row>
    <row r="60" spans="1:30" x14ac:dyDescent="0.25">
      <c r="A60" s="3">
        <v>43678</v>
      </c>
      <c r="B60" t="s">
        <v>18</v>
      </c>
      <c r="C60" s="1">
        <v>1300</v>
      </c>
      <c r="D60" s="1">
        <f t="shared" si="41"/>
        <v>53312.07</v>
      </c>
      <c r="E60" s="1">
        <f t="shared" si="44"/>
        <v>130000</v>
      </c>
      <c r="F60" s="1">
        <f t="shared" si="42"/>
        <v>0</v>
      </c>
      <c r="G60" s="1">
        <f t="shared" si="24"/>
        <v>183312.07</v>
      </c>
      <c r="H60" s="2">
        <f t="shared" si="48"/>
        <v>26464.75</v>
      </c>
      <c r="I60" s="4">
        <f t="shared" si="25"/>
        <v>0.49641197574958168</v>
      </c>
      <c r="J60" s="2">
        <f t="shared" si="46"/>
        <v>65000</v>
      </c>
      <c r="K60" s="4">
        <f t="shared" si="43"/>
        <v>0.5</v>
      </c>
      <c r="L60" s="2">
        <f t="shared" si="26"/>
        <v>91464.75</v>
      </c>
      <c r="M60" s="4">
        <f t="shared" si="27"/>
        <v>0.49895650624642446</v>
      </c>
      <c r="N60" s="2">
        <f t="shared" si="37"/>
        <v>0</v>
      </c>
      <c r="O60" s="4">
        <f t="shared" si="28"/>
        <v>0</v>
      </c>
      <c r="P60" s="2">
        <f t="shared" si="38"/>
        <v>91464.75</v>
      </c>
      <c r="Q60" s="4">
        <f t="shared" si="29"/>
        <v>1</v>
      </c>
      <c r="R60" s="1">
        <f t="shared" si="49"/>
        <v>26847.32</v>
      </c>
      <c r="S60" s="5">
        <f t="shared" si="30"/>
        <v>0.50358802425041838</v>
      </c>
      <c r="T60" s="1">
        <f t="shared" si="47"/>
        <v>65000</v>
      </c>
      <c r="U60" s="5">
        <f t="shared" si="45"/>
        <v>0.5</v>
      </c>
      <c r="V60" s="1">
        <f t="shared" si="31"/>
        <v>91847.32</v>
      </c>
      <c r="W60" s="5">
        <f t="shared" si="32"/>
        <v>0.5010434937535756</v>
      </c>
      <c r="X60" s="1">
        <f t="shared" si="39"/>
        <v>0</v>
      </c>
      <c r="Y60" s="5">
        <f t="shared" si="33"/>
        <v>0</v>
      </c>
      <c r="Z60" s="1">
        <f t="shared" si="40"/>
        <v>91847.32</v>
      </c>
      <c r="AA60" s="5">
        <f t="shared" si="34"/>
        <v>1</v>
      </c>
      <c r="AC60" s="1">
        <f t="shared" si="35"/>
        <v>0</v>
      </c>
      <c r="AD60" s="5">
        <f t="shared" si="36"/>
        <v>0</v>
      </c>
    </row>
    <row r="61" spans="1:30" x14ac:dyDescent="0.25">
      <c r="A61" s="3">
        <v>43710</v>
      </c>
      <c r="B61" t="s">
        <v>18</v>
      </c>
      <c r="C61" s="1">
        <v>1300</v>
      </c>
      <c r="D61" s="1">
        <f t="shared" si="41"/>
        <v>54612.07</v>
      </c>
      <c r="E61" s="1">
        <f t="shared" si="44"/>
        <v>130000</v>
      </c>
      <c r="F61" s="1">
        <f t="shared" si="42"/>
        <v>0</v>
      </c>
      <c r="G61" s="1">
        <f t="shared" si="24"/>
        <v>184612.07</v>
      </c>
      <c r="H61" s="2">
        <f t="shared" si="48"/>
        <v>27114.75</v>
      </c>
      <c r="I61" s="4">
        <f t="shared" si="25"/>
        <v>0.49649738601741339</v>
      </c>
      <c r="J61" s="2">
        <f t="shared" si="46"/>
        <v>65000</v>
      </c>
      <c r="K61" s="4">
        <f t="shared" si="43"/>
        <v>0.5</v>
      </c>
      <c r="L61" s="2">
        <f t="shared" si="26"/>
        <v>92114.75</v>
      </c>
      <c r="M61" s="4">
        <f t="shared" si="27"/>
        <v>0.49896385431353429</v>
      </c>
      <c r="N61" s="2">
        <f t="shared" si="37"/>
        <v>0</v>
      </c>
      <c r="O61" s="4">
        <f t="shared" si="28"/>
        <v>0</v>
      </c>
      <c r="P61" s="2">
        <f t="shared" si="38"/>
        <v>92114.75</v>
      </c>
      <c r="Q61" s="4">
        <f t="shared" si="29"/>
        <v>1</v>
      </c>
      <c r="R61" s="1">
        <f t="shared" si="49"/>
        <v>27497.32</v>
      </c>
      <c r="S61" s="5">
        <f t="shared" si="30"/>
        <v>0.50350261398258667</v>
      </c>
      <c r="T61" s="1">
        <f t="shared" si="47"/>
        <v>65000</v>
      </c>
      <c r="U61" s="5">
        <f t="shared" si="45"/>
        <v>0.5</v>
      </c>
      <c r="V61" s="1">
        <f t="shared" si="31"/>
        <v>92497.32</v>
      </c>
      <c r="W61" s="5">
        <f t="shared" si="32"/>
        <v>0.50103614568646571</v>
      </c>
      <c r="X61" s="1">
        <f t="shared" si="39"/>
        <v>0</v>
      </c>
      <c r="Y61" s="5">
        <f t="shared" si="33"/>
        <v>0</v>
      </c>
      <c r="Z61" s="1">
        <f t="shared" si="40"/>
        <v>92497.32</v>
      </c>
      <c r="AA61" s="5">
        <f t="shared" si="34"/>
        <v>1</v>
      </c>
      <c r="AC61" s="1">
        <f t="shared" si="35"/>
        <v>0</v>
      </c>
      <c r="AD61" s="5">
        <f t="shared" si="36"/>
        <v>0</v>
      </c>
    </row>
    <row r="62" spans="1:30" x14ac:dyDescent="0.25">
      <c r="A62" s="3">
        <v>43725</v>
      </c>
      <c r="B62" t="s">
        <v>18</v>
      </c>
      <c r="C62" s="1">
        <v>15000</v>
      </c>
      <c r="D62" s="1">
        <f t="shared" si="41"/>
        <v>69612.070000000007</v>
      </c>
      <c r="E62" s="1">
        <f t="shared" si="44"/>
        <v>130000</v>
      </c>
      <c r="F62" s="1">
        <f t="shared" si="42"/>
        <v>0</v>
      </c>
      <c r="G62" s="1">
        <f t="shared" si="24"/>
        <v>199612.07</v>
      </c>
      <c r="H62" s="2">
        <f t="shared" si="48"/>
        <v>34614.75</v>
      </c>
      <c r="I62" s="4">
        <f t="shared" si="25"/>
        <v>0.49725212883340486</v>
      </c>
      <c r="J62" s="2">
        <f t="shared" si="46"/>
        <v>65000</v>
      </c>
      <c r="K62" s="4">
        <f t="shared" si="43"/>
        <v>0.5</v>
      </c>
      <c r="L62" s="2">
        <f t="shared" si="26"/>
        <v>99614.75</v>
      </c>
      <c r="M62" s="4">
        <f t="shared" si="27"/>
        <v>0.49904171626495331</v>
      </c>
      <c r="N62" s="2">
        <f t="shared" si="37"/>
        <v>0</v>
      </c>
      <c r="O62" s="4">
        <f t="shared" si="28"/>
        <v>0</v>
      </c>
      <c r="P62" s="2">
        <f t="shared" si="38"/>
        <v>99614.75</v>
      </c>
      <c r="Q62" s="4">
        <f t="shared" si="29"/>
        <v>1</v>
      </c>
      <c r="R62" s="1">
        <f t="shared" si="49"/>
        <v>34997.32</v>
      </c>
      <c r="S62" s="5">
        <f t="shared" si="30"/>
        <v>0.50274787116659503</v>
      </c>
      <c r="T62" s="1">
        <f t="shared" si="47"/>
        <v>65000</v>
      </c>
      <c r="U62" s="5">
        <f t="shared" si="45"/>
        <v>0.5</v>
      </c>
      <c r="V62" s="1">
        <f t="shared" si="31"/>
        <v>99997.32</v>
      </c>
      <c r="W62" s="5">
        <f t="shared" si="32"/>
        <v>0.50095828373504669</v>
      </c>
      <c r="X62" s="1">
        <f t="shared" si="39"/>
        <v>0</v>
      </c>
      <c r="Y62" s="5">
        <f t="shared" si="33"/>
        <v>0</v>
      </c>
      <c r="Z62" s="1">
        <f t="shared" si="40"/>
        <v>99997.32</v>
      </c>
      <c r="AA62" s="5">
        <f t="shared" si="34"/>
        <v>1</v>
      </c>
      <c r="AC62" s="1">
        <f t="shared" si="35"/>
        <v>0</v>
      </c>
      <c r="AD62" s="5">
        <f t="shared" si="36"/>
        <v>0</v>
      </c>
    </row>
    <row r="63" spans="1:30" x14ac:dyDescent="0.25">
      <c r="A63" s="3">
        <v>43739</v>
      </c>
      <c r="B63" t="s">
        <v>18</v>
      </c>
      <c r="C63" s="1">
        <v>1300</v>
      </c>
      <c r="D63" s="1">
        <f t="shared" si="41"/>
        <v>70912.070000000007</v>
      </c>
      <c r="E63" s="1">
        <f t="shared" si="44"/>
        <v>130000</v>
      </c>
      <c r="F63" s="1">
        <f t="shared" si="42"/>
        <v>0</v>
      </c>
      <c r="G63" s="1">
        <f t="shared" si="24"/>
        <v>200912.07</v>
      </c>
      <c r="H63" s="2">
        <f t="shared" si="48"/>
        <v>35264.75</v>
      </c>
      <c r="I63" s="4">
        <f t="shared" si="25"/>
        <v>0.49730250435504136</v>
      </c>
      <c r="J63" s="2">
        <f t="shared" si="46"/>
        <v>65000</v>
      </c>
      <c r="K63" s="4">
        <f t="shared" si="43"/>
        <v>0.5</v>
      </c>
      <c r="L63" s="2">
        <f t="shared" si="26"/>
        <v>100264.75</v>
      </c>
      <c r="M63" s="4">
        <f t="shared" si="27"/>
        <v>0.49904791683247302</v>
      </c>
      <c r="N63" s="2">
        <f t="shared" si="37"/>
        <v>0</v>
      </c>
      <c r="O63" s="4">
        <f t="shared" si="28"/>
        <v>0</v>
      </c>
      <c r="P63" s="2">
        <f t="shared" si="38"/>
        <v>100264.75</v>
      </c>
      <c r="Q63" s="4">
        <f t="shared" si="29"/>
        <v>1</v>
      </c>
      <c r="R63" s="1">
        <f t="shared" si="49"/>
        <v>35647.32</v>
      </c>
      <c r="S63" s="5">
        <f t="shared" si="30"/>
        <v>0.50269749564495858</v>
      </c>
      <c r="T63" s="1">
        <f t="shared" si="47"/>
        <v>65000</v>
      </c>
      <c r="U63" s="5">
        <f t="shared" si="45"/>
        <v>0.5</v>
      </c>
      <c r="V63" s="1">
        <f t="shared" si="31"/>
        <v>100647.32</v>
      </c>
      <c r="W63" s="5">
        <f t="shared" si="32"/>
        <v>0.50095208316752704</v>
      </c>
      <c r="X63" s="1">
        <f t="shared" si="39"/>
        <v>0</v>
      </c>
      <c r="Y63" s="5">
        <f t="shared" si="33"/>
        <v>0</v>
      </c>
      <c r="Z63" s="1">
        <f t="shared" si="40"/>
        <v>100647.32</v>
      </c>
      <c r="AA63" s="5">
        <f t="shared" si="34"/>
        <v>1</v>
      </c>
      <c r="AC63" s="1">
        <f t="shared" si="35"/>
        <v>0</v>
      </c>
      <c r="AD63" s="5">
        <f t="shared" si="36"/>
        <v>0</v>
      </c>
    </row>
    <row r="64" spans="1:30" x14ac:dyDescent="0.25">
      <c r="A64" s="3">
        <v>43773</v>
      </c>
      <c r="B64" t="s">
        <v>18</v>
      </c>
      <c r="C64" s="1">
        <v>1300</v>
      </c>
      <c r="D64" s="1">
        <f t="shared" si="41"/>
        <v>72212.070000000007</v>
      </c>
      <c r="E64" s="1">
        <f t="shared" si="44"/>
        <v>130000</v>
      </c>
      <c r="F64" s="1">
        <f t="shared" si="42"/>
        <v>0</v>
      </c>
      <c r="G64" s="1">
        <f t="shared" si="24"/>
        <v>202212.07</v>
      </c>
      <c r="H64" s="2">
        <f t="shared" si="48"/>
        <v>35914.75</v>
      </c>
      <c r="I64" s="4">
        <f t="shared" si="25"/>
        <v>0.49735106610293817</v>
      </c>
      <c r="J64" s="2">
        <f t="shared" si="46"/>
        <v>65000</v>
      </c>
      <c r="K64" s="4">
        <f t="shared" si="43"/>
        <v>0.5</v>
      </c>
      <c r="L64" s="2">
        <f t="shared" si="26"/>
        <v>100914.75</v>
      </c>
      <c r="M64" s="4">
        <f t="shared" si="27"/>
        <v>0.49905403767440787</v>
      </c>
      <c r="N64" s="2">
        <f t="shared" si="37"/>
        <v>0</v>
      </c>
      <c r="O64" s="4">
        <f t="shared" si="28"/>
        <v>0</v>
      </c>
      <c r="P64" s="2">
        <f t="shared" si="38"/>
        <v>100914.75</v>
      </c>
      <c r="Q64" s="4">
        <f t="shared" si="29"/>
        <v>1</v>
      </c>
      <c r="R64" s="1">
        <f t="shared" si="49"/>
        <v>36297.32</v>
      </c>
      <c r="S64" s="5">
        <f t="shared" si="30"/>
        <v>0.50264893389706178</v>
      </c>
      <c r="T64" s="1">
        <f t="shared" si="47"/>
        <v>65000</v>
      </c>
      <c r="U64" s="5">
        <f t="shared" si="45"/>
        <v>0.5</v>
      </c>
      <c r="V64" s="1">
        <f t="shared" si="31"/>
        <v>101297.32</v>
      </c>
      <c r="W64" s="5">
        <f t="shared" si="32"/>
        <v>0.50094596232559219</v>
      </c>
      <c r="X64" s="1">
        <f t="shared" si="39"/>
        <v>0</v>
      </c>
      <c r="Y64" s="5">
        <f t="shared" si="33"/>
        <v>0</v>
      </c>
      <c r="Z64" s="1">
        <f t="shared" si="40"/>
        <v>101297.32</v>
      </c>
      <c r="AA64" s="5">
        <f t="shared" si="34"/>
        <v>1</v>
      </c>
      <c r="AC64" s="1">
        <f t="shared" si="35"/>
        <v>0</v>
      </c>
      <c r="AD64" s="5">
        <f t="shared" si="36"/>
        <v>0</v>
      </c>
    </row>
    <row r="65" spans="1:30" x14ac:dyDescent="0.25">
      <c r="A65" s="3">
        <v>43801</v>
      </c>
      <c r="B65" t="s">
        <v>18</v>
      </c>
      <c r="C65" s="1">
        <v>1300</v>
      </c>
      <c r="D65" s="1">
        <f t="shared" si="41"/>
        <v>73512.070000000007</v>
      </c>
      <c r="E65" s="1">
        <f t="shared" si="44"/>
        <v>130000</v>
      </c>
      <c r="F65" s="1">
        <f t="shared" si="42"/>
        <v>0</v>
      </c>
      <c r="G65" s="1">
        <f t="shared" si="24"/>
        <v>203512.07</v>
      </c>
      <c r="H65" s="2">
        <f t="shared" si="48"/>
        <v>36564.75</v>
      </c>
      <c r="I65" s="4">
        <f t="shared" si="25"/>
        <v>0.49739791030234892</v>
      </c>
      <c r="J65" s="2">
        <f t="shared" si="46"/>
        <v>65000</v>
      </c>
      <c r="K65" s="4">
        <f t="shared" si="43"/>
        <v>0.5</v>
      </c>
      <c r="L65" s="2">
        <f t="shared" si="26"/>
        <v>101564.75</v>
      </c>
      <c r="M65" s="4">
        <f t="shared" si="27"/>
        <v>0.49906008031857763</v>
      </c>
      <c r="N65" s="2">
        <f t="shared" si="37"/>
        <v>0</v>
      </c>
      <c r="O65" s="4">
        <f t="shared" si="28"/>
        <v>0</v>
      </c>
      <c r="P65" s="2">
        <f t="shared" si="38"/>
        <v>101564.75</v>
      </c>
      <c r="Q65" s="4">
        <f t="shared" si="29"/>
        <v>1</v>
      </c>
      <c r="R65" s="1">
        <f t="shared" si="49"/>
        <v>36947.32</v>
      </c>
      <c r="S65" s="5">
        <f t="shared" si="30"/>
        <v>0.50260208969765097</v>
      </c>
      <c r="T65" s="1">
        <f t="shared" si="47"/>
        <v>65000</v>
      </c>
      <c r="U65" s="5">
        <f t="shared" si="45"/>
        <v>0.5</v>
      </c>
      <c r="V65" s="1">
        <f t="shared" si="31"/>
        <v>101947.32</v>
      </c>
      <c r="W65" s="5">
        <f t="shared" si="32"/>
        <v>0.50093991968142237</v>
      </c>
      <c r="X65" s="1">
        <f t="shared" si="39"/>
        <v>0</v>
      </c>
      <c r="Y65" s="5">
        <f t="shared" si="33"/>
        <v>0</v>
      </c>
      <c r="Z65" s="1">
        <f t="shared" si="40"/>
        <v>101947.32</v>
      </c>
      <c r="AA65" s="5">
        <f t="shared" si="34"/>
        <v>1</v>
      </c>
      <c r="AC65" s="1">
        <f t="shared" si="35"/>
        <v>0</v>
      </c>
      <c r="AD65" s="5">
        <f t="shared" si="36"/>
        <v>0</v>
      </c>
    </row>
    <row r="66" spans="1:30" x14ac:dyDescent="0.25">
      <c r="A66" s="3">
        <v>43803</v>
      </c>
      <c r="B66" t="s">
        <v>20</v>
      </c>
      <c r="C66" s="1">
        <v>-1320</v>
      </c>
      <c r="D66" s="1">
        <f t="shared" si="41"/>
        <v>72192.070000000007</v>
      </c>
      <c r="E66" s="1">
        <f t="shared" si="44"/>
        <v>130000</v>
      </c>
      <c r="F66" s="1">
        <f t="shared" si="42"/>
        <v>0</v>
      </c>
      <c r="G66" s="1">
        <f t="shared" si="24"/>
        <v>202192.07</v>
      </c>
      <c r="H66" s="2">
        <f>H65+(C66*M65)</f>
        <v>35905.990693979475</v>
      </c>
      <c r="I66" s="4">
        <f t="shared" si="25"/>
        <v>0.49736751826037778</v>
      </c>
      <c r="J66" s="2">
        <f t="shared" si="46"/>
        <v>65000</v>
      </c>
      <c r="K66" s="4">
        <f t="shared" si="43"/>
        <v>0.5</v>
      </c>
      <c r="L66" s="2">
        <f t="shared" si="26"/>
        <v>100905.99069397947</v>
      </c>
      <c r="M66" s="4">
        <f t="shared" si="27"/>
        <v>0.49906008031857763</v>
      </c>
      <c r="N66" s="2">
        <f t="shared" si="37"/>
        <v>0</v>
      </c>
      <c r="O66" s="4">
        <f t="shared" si="28"/>
        <v>0</v>
      </c>
      <c r="P66" s="2">
        <f t="shared" si="38"/>
        <v>100905.99069397947</v>
      </c>
      <c r="Q66" s="4">
        <f t="shared" si="29"/>
        <v>1</v>
      </c>
      <c r="R66" s="1">
        <f>R65+(C66*W65)</f>
        <v>36286.079306020525</v>
      </c>
      <c r="S66" s="5">
        <f t="shared" si="30"/>
        <v>0.50263248173962216</v>
      </c>
      <c r="T66" s="1">
        <f t="shared" si="47"/>
        <v>65000</v>
      </c>
      <c r="U66" s="5">
        <f t="shared" si="45"/>
        <v>0.5</v>
      </c>
      <c r="V66" s="1">
        <f t="shared" si="31"/>
        <v>101286.07930602052</v>
      </c>
      <c r="W66" s="5">
        <f t="shared" si="32"/>
        <v>0.50093991968142226</v>
      </c>
      <c r="X66" s="1">
        <f t="shared" si="39"/>
        <v>0</v>
      </c>
      <c r="Y66" s="5">
        <f t="shared" si="33"/>
        <v>0</v>
      </c>
      <c r="Z66" s="1">
        <f t="shared" si="40"/>
        <v>101286.07930602052</v>
      </c>
      <c r="AA66" s="5">
        <f t="shared" si="34"/>
        <v>1</v>
      </c>
      <c r="AC66" s="1">
        <f t="shared" si="35"/>
        <v>0</v>
      </c>
      <c r="AD66" s="5">
        <f t="shared" si="36"/>
        <v>0</v>
      </c>
    </row>
    <row r="67" spans="1:30" x14ac:dyDescent="0.25">
      <c r="A67" s="3">
        <v>43833</v>
      </c>
      <c r="B67" t="s">
        <v>18</v>
      </c>
      <c r="C67" s="1">
        <v>1300</v>
      </c>
      <c r="D67" s="1">
        <f t="shared" si="41"/>
        <v>73492.070000000007</v>
      </c>
      <c r="E67" s="1">
        <f t="shared" si="44"/>
        <v>130000</v>
      </c>
      <c r="F67" s="1">
        <f t="shared" si="42"/>
        <v>0</v>
      </c>
      <c r="G67" s="1">
        <f t="shared" ref="G67:G98" si="50">D67+E67+F67</f>
        <v>203492.07</v>
      </c>
      <c r="H67" s="2">
        <f>H66+(C67*K66)</f>
        <v>36555.990693979475</v>
      </c>
      <c r="I67" s="4">
        <f t="shared" ref="I67:I98" si="51">H67/D67</f>
        <v>0.49741408418594646</v>
      </c>
      <c r="J67" s="2">
        <f t="shared" si="46"/>
        <v>65000</v>
      </c>
      <c r="K67" s="4">
        <f t="shared" si="43"/>
        <v>0.5</v>
      </c>
      <c r="L67" s="2">
        <f t="shared" ref="L67:L98" si="52">H67+J67</f>
        <v>101555.99069397947</v>
      </c>
      <c r="M67" s="4">
        <f t="shared" ref="M67:M98" si="53">L67/G67</f>
        <v>0.49906608495347987</v>
      </c>
      <c r="N67" s="2">
        <f t="shared" si="37"/>
        <v>0</v>
      </c>
      <c r="O67" s="4">
        <f t="shared" ref="O67:O98" si="54">N67/L67</f>
        <v>0</v>
      </c>
      <c r="P67" s="2">
        <f t="shared" si="38"/>
        <v>101555.99069397947</v>
      </c>
      <c r="Q67" s="4">
        <f t="shared" ref="Q67:Q98" si="55">P67/L67</f>
        <v>1</v>
      </c>
      <c r="R67" s="1">
        <f>R66+(C67*U66)</f>
        <v>36936.079306020525</v>
      </c>
      <c r="S67" s="5">
        <f t="shared" ref="S67:S98" si="56">R67/D67</f>
        <v>0.50258591581405343</v>
      </c>
      <c r="T67" s="1">
        <f t="shared" si="47"/>
        <v>65000</v>
      </c>
      <c r="U67" s="5">
        <f t="shared" si="45"/>
        <v>0.5</v>
      </c>
      <c r="V67" s="1">
        <f t="shared" ref="V67:V98" si="57">R67+T67</f>
        <v>101936.07930602052</v>
      </c>
      <c r="W67" s="5">
        <f t="shared" ref="W67:W98" si="58">V67/G67</f>
        <v>0.50093391504652007</v>
      </c>
      <c r="X67" s="1">
        <f t="shared" si="39"/>
        <v>0</v>
      </c>
      <c r="Y67" s="5">
        <f t="shared" ref="Y67:Y98" si="59">X67/V67</f>
        <v>0</v>
      </c>
      <c r="Z67" s="1">
        <f t="shared" si="40"/>
        <v>101936.07930602052</v>
      </c>
      <c r="AA67" s="5">
        <f t="shared" ref="AA67:AA98" si="60">Z67/V67</f>
        <v>1</v>
      </c>
      <c r="AC67" s="1">
        <f t="shared" ref="AC67:AC98" si="61">G67-(H67+J67+R67+T67)</f>
        <v>0</v>
      </c>
      <c r="AD67" s="5">
        <f t="shared" ref="AD67:AD98" si="62">100%-(M67+W67)</f>
        <v>0</v>
      </c>
    </row>
    <row r="68" spans="1:30" x14ac:dyDescent="0.25">
      <c r="A68" s="3">
        <v>43840</v>
      </c>
      <c r="B68" t="s">
        <v>21</v>
      </c>
      <c r="C68" s="1">
        <v>-35</v>
      </c>
      <c r="D68" s="1">
        <f t="shared" si="41"/>
        <v>73457.070000000007</v>
      </c>
      <c r="E68" s="1">
        <f t="shared" si="44"/>
        <v>130000</v>
      </c>
      <c r="F68" s="1">
        <f t="shared" si="42"/>
        <v>0</v>
      </c>
      <c r="G68" s="1">
        <f t="shared" si="50"/>
        <v>203457.07</v>
      </c>
      <c r="H68" s="2">
        <f>H67+(C68/2)</f>
        <v>36538.490693979475</v>
      </c>
      <c r="I68" s="4">
        <f t="shared" si="51"/>
        <v>0.49741285207781188</v>
      </c>
      <c r="J68" s="2">
        <f t="shared" si="46"/>
        <v>65000</v>
      </c>
      <c r="K68" s="4">
        <f t="shared" si="43"/>
        <v>0.5</v>
      </c>
      <c r="L68" s="2">
        <f t="shared" si="52"/>
        <v>101538.49069397947</v>
      </c>
      <c r="M68" s="4">
        <f t="shared" si="53"/>
        <v>0.49906592429537822</v>
      </c>
      <c r="N68" s="2">
        <f t="shared" ref="N68:N99" si="63">L68*O67</f>
        <v>0</v>
      </c>
      <c r="O68" s="4">
        <f t="shared" si="54"/>
        <v>0</v>
      </c>
      <c r="P68" s="2">
        <f t="shared" ref="P68:P99" si="64">L68*Q67</f>
        <v>101538.49069397947</v>
      </c>
      <c r="Q68" s="4">
        <f t="shared" si="55"/>
        <v>1</v>
      </c>
      <c r="R68" s="1">
        <f>R67+(C68/2)</f>
        <v>36918.579306020525</v>
      </c>
      <c r="S68" s="5">
        <f t="shared" si="56"/>
        <v>0.50258714792218806</v>
      </c>
      <c r="T68" s="1">
        <f t="shared" si="47"/>
        <v>65000</v>
      </c>
      <c r="U68" s="5">
        <f t="shared" si="45"/>
        <v>0.5</v>
      </c>
      <c r="V68" s="1">
        <f t="shared" si="57"/>
        <v>101918.57930602052</v>
      </c>
      <c r="W68" s="5">
        <f t="shared" si="58"/>
        <v>0.50093407570462167</v>
      </c>
      <c r="X68" s="1">
        <f t="shared" ref="X68:X99" si="65">V68*Y67</f>
        <v>0</v>
      </c>
      <c r="Y68" s="5">
        <f t="shared" si="59"/>
        <v>0</v>
      </c>
      <c r="Z68" s="1">
        <f t="shared" ref="Z68:Z99" si="66">V68*AA67</f>
        <v>101918.57930602052</v>
      </c>
      <c r="AA68" s="5">
        <f t="shared" si="60"/>
        <v>1</v>
      </c>
      <c r="AC68" s="1">
        <f t="shared" si="61"/>
        <v>0</v>
      </c>
      <c r="AD68" s="5">
        <f t="shared" si="62"/>
        <v>0</v>
      </c>
    </row>
    <row r="69" spans="1:30" x14ac:dyDescent="0.25">
      <c r="A69" s="3">
        <v>43864</v>
      </c>
      <c r="B69" t="s">
        <v>18</v>
      </c>
      <c r="C69" s="1">
        <v>1300</v>
      </c>
      <c r="D69" s="1">
        <f t="shared" si="41"/>
        <v>74757.070000000007</v>
      </c>
      <c r="E69" s="1">
        <f t="shared" si="44"/>
        <v>130000</v>
      </c>
      <c r="F69" s="1">
        <f t="shared" si="42"/>
        <v>0</v>
      </c>
      <c r="G69" s="1">
        <f t="shared" si="50"/>
        <v>204757.07</v>
      </c>
      <c r="H69" s="2">
        <f t="shared" ref="H69:H80" si="67">H68+(C69*K68)</f>
        <v>37188.490693979475</v>
      </c>
      <c r="I69" s="4">
        <f t="shared" si="51"/>
        <v>0.49745784169951379</v>
      </c>
      <c r="J69" s="2">
        <f t="shared" si="46"/>
        <v>65000</v>
      </c>
      <c r="K69" s="4">
        <f t="shared" si="43"/>
        <v>0.5</v>
      </c>
      <c r="L69" s="2">
        <f t="shared" si="52"/>
        <v>102188.49069397947</v>
      </c>
      <c r="M69" s="4">
        <f t="shared" si="53"/>
        <v>0.49907185472999527</v>
      </c>
      <c r="N69" s="2">
        <f t="shared" si="63"/>
        <v>0</v>
      </c>
      <c r="O69" s="4">
        <f t="shared" si="54"/>
        <v>0</v>
      </c>
      <c r="P69" s="2">
        <f t="shared" si="64"/>
        <v>102188.49069397947</v>
      </c>
      <c r="Q69" s="4">
        <f t="shared" si="55"/>
        <v>1</v>
      </c>
      <c r="R69" s="1">
        <f t="shared" ref="R69:R80" si="68">R68+(C69*U68)</f>
        <v>37568.579306020525</v>
      </c>
      <c r="S69" s="5">
        <f t="shared" si="56"/>
        <v>0.5025421583004861</v>
      </c>
      <c r="T69" s="1">
        <f t="shared" si="47"/>
        <v>65000</v>
      </c>
      <c r="U69" s="5">
        <f t="shared" si="45"/>
        <v>0.5</v>
      </c>
      <c r="V69" s="1">
        <f t="shared" si="57"/>
        <v>102568.57930602052</v>
      </c>
      <c r="W69" s="5">
        <f t="shared" si="58"/>
        <v>0.50092814527000462</v>
      </c>
      <c r="X69" s="1">
        <f t="shared" si="65"/>
        <v>0</v>
      </c>
      <c r="Y69" s="5">
        <f t="shared" si="59"/>
        <v>0</v>
      </c>
      <c r="Z69" s="1">
        <f t="shared" si="66"/>
        <v>102568.57930602052</v>
      </c>
      <c r="AA69" s="5">
        <f t="shared" si="60"/>
        <v>1</v>
      </c>
      <c r="AC69" s="1">
        <f t="shared" si="61"/>
        <v>0</v>
      </c>
      <c r="AD69" s="5">
        <f t="shared" si="62"/>
        <v>0</v>
      </c>
    </row>
    <row r="70" spans="1:30" x14ac:dyDescent="0.25">
      <c r="A70" s="3">
        <v>43893</v>
      </c>
      <c r="B70" t="s">
        <v>18</v>
      </c>
      <c r="C70" s="1">
        <v>1300</v>
      </c>
      <c r="D70" s="1">
        <f t="shared" si="41"/>
        <v>76057.070000000007</v>
      </c>
      <c r="E70" s="1">
        <f t="shared" si="44"/>
        <v>130000</v>
      </c>
      <c r="F70" s="1">
        <f t="shared" si="42"/>
        <v>0</v>
      </c>
      <c r="G70" s="1">
        <f t="shared" si="50"/>
        <v>206057.07</v>
      </c>
      <c r="H70" s="2">
        <f t="shared" si="67"/>
        <v>37838.490693979475</v>
      </c>
      <c r="I70" s="4">
        <f t="shared" si="51"/>
        <v>0.4975012933574679</v>
      </c>
      <c r="J70" s="2">
        <f t="shared" si="46"/>
        <v>65000</v>
      </c>
      <c r="K70" s="4">
        <f t="shared" si="43"/>
        <v>0.5</v>
      </c>
      <c r="L70" s="2">
        <f t="shared" si="52"/>
        <v>102838.49069397947</v>
      </c>
      <c r="M70" s="4">
        <f t="shared" si="53"/>
        <v>0.49907771033519727</v>
      </c>
      <c r="N70" s="2">
        <f t="shared" si="63"/>
        <v>0</v>
      </c>
      <c r="O70" s="4">
        <f t="shared" si="54"/>
        <v>0</v>
      </c>
      <c r="P70" s="2">
        <f t="shared" si="64"/>
        <v>102838.49069397947</v>
      </c>
      <c r="Q70" s="4">
        <f t="shared" si="55"/>
        <v>1</v>
      </c>
      <c r="R70" s="1">
        <f t="shared" si="68"/>
        <v>38218.579306020525</v>
      </c>
      <c r="S70" s="5">
        <f t="shared" si="56"/>
        <v>0.50249870664253204</v>
      </c>
      <c r="T70" s="1">
        <f t="shared" si="47"/>
        <v>65000</v>
      </c>
      <c r="U70" s="5">
        <f t="shared" si="45"/>
        <v>0.5</v>
      </c>
      <c r="V70" s="1">
        <f t="shared" si="57"/>
        <v>103218.57930602052</v>
      </c>
      <c r="W70" s="5">
        <f t="shared" si="58"/>
        <v>0.50092228966480268</v>
      </c>
      <c r="X70" s="1">
        <f t="shared" si="65"/>
        <v>0</v>
      </c>
      <c r="Y70" s="5">
        <f t="shared" si="59"/>
        <v>0</v>
      </c>
      <c r="Z70" s="1">
        <f t="shared" si="66"/>
        <v>103218.57930602052</v>
      </c>
      <c r="AA70" s="5">
        <f t="shared" si="60"/>
        <v>1</v>
      </c>
      <c r="AC70" s="1">
        <f t="shared" si="61"/>
        <v>0</v>
      </c>
      <c r="AD70" s="5">
        <f t="shared" si="62"/>
        <v>0</v>
      </c>
    </row>
    <row r="71" spans="1:30" x14ac:dyDescent="0.25">
      <c r="A71" s="3">
        <v>43923</v>
      </c>
      <c r="B71" t="s">
        <v>18</v>
      </c>
      <c r="C71" s="1">
        <v>100</v>
      </c>
      <c r="D71" s="1">
        <f t="shared" si="41"/>
        <v>76157.070000000007</v>
      </c>
      <c r="E71" s="1">
        <f t="shared" si="44"/>
        <v>130000</v>
      </c>
      <c r="F71" s="1">
        <f t="shared" si="42"/>
        <v>0</v>
      </c>
      <c r="G71" s="1">
        <f t="shared" si="50"/>
        <v>206157.07</v>
      </c>
      <c r="H71" s="2">
        <f t="shared" si="67"/>
        <v>37888.490693979475</v>
      </c>
      <c r="I71" s="4">
        <f t="shared" si="51"/>
        <v>0.49750457434850726</v>
      </c>
      <c r="J71" s="2">
        <f t="shared" si="46"/>
        <v>65000</v>
      </c>
      <c r="K71" s="4">
        <f t="shared" si="43"/>
        <v>0.5</v>
      </c>
      <c r="L71" s="2">
        <f t="shared" si="52"/>
        <v>102888.49069397947</v>
      </c>
      <c r="M71" s="4">
        <f t="shared" si="53"/>
        <v>0.49907815770751629</v>
      </c>
      <c r="N71" s="2">
        <f t="shared" si="63"/>
        <v>0</v>
      </c>
      <c r="O71" s="4">
        <f t="shared" si="54"/>
        <v>0</v>
      </c>
      <c r="P71" s="2">
        <f t="shared" si="64"/>
        <v>102888.49069397947</v>
      </c>
      <c r="Q71" s="4">
        <f t="shared" si="55"/>
        <v>1</v>
      </c>
      <c r="R71" s="1">
        <f t="shared" si="68"/>
        <v>38268.579306020525</v>
      </c>
      <c r="S71" s="5">
        <f t="shared" si="56"/>
        <v>0.50249542565149263</v>
      </c>
      <c r="T71" s="1">
        <f t="shared" si="47"/>
        <v>65000</v>
      </c>
      <c r="U71" s="5">
        <f t="shared" si="45"/>
        <v>0.5</v>
      </c>
      <c r="V71" s="1">
        <f t="shared" si="57"/>
        <v>103268.57930602052</v>
      </c>
      <c r="W71" s="5">
        <f t="shared" si="58"/>
        <v>0.50092184229248371</v>
      </c>
      <c r="X71" s="1">
        <f t="shared" si="65"/>
        <v>0</v>
      </c>
      <c r="Y71" s="5">
        <f t="shared" si="59"/>
        <v>0</v>
      </c>
      <c r="Z71" s="1">
        <f t="shared" si="66"/>
        <v>103268.57930602052</v>
      </c>
      <c r="AA71" s="5">
        <f t="shared" si="60"/>
        <v>1</v>
      </c>
      <c r="AC71" s="1">
        <f t="shared" si="61"/>
        <v>0</v>
      </c>
      <c r="AD71" s="5">
        <f t="shared" si="62"/>
        <v>0</v>
      </c>
    </row>
    <row r="72" spans="1:30" x14ac:dyDescent="0.25">
      <c r="A72" s="3">
        <v>43955</v>
      </c>
      <c r="B72" t="s">
        <v>18</v>
      </c>
      <c r="C72" s="1">
        <v>100</v>
      </c>
      <c r="D72" s="1">
        <f t="shared" si="41"/>
        <v>76257.070000000007</v>
      </c>
      <c r="E72" s="1">
        <f t="shared" si="44"/>
        <v>130000</v>
      </c>
      <c r="F72" s="1">
        <f t="shared" si="42"/>
        <v>0</v>
      </c>
      <c r="G72" s="1">
        <f t="shared" si="50"/>
        <v>206257.07</v>
      </c>
      <c r="H72" s="2">
        <f t="shared" si="67"/>
        <v>37938.490693979475</v>
      </c>
      <c r="I72" s="4">
        <f t="shared" si="51"/>
        <v>0.49750784673446635</v>
      </c>
      <c r="J72" s="2">
        <f t="shared" si="46"/>
        <v>65000</v>
      </c>
      <c r="K72" s="4">
        <f t="shared" si="43"/>
        <v>0.5</v>
      </c>
      <c r="L72" s="2">
        <f t="shared" si="52"/>
        <v>102938.49069397947</v>
      </c>
      <c r="M72" s="4">
        <f t="shared" si="53"/>
        <v>0.49907860464603454</v>
      </c>
      <c r="N72" s="2">
        <f t="shared" si="63"/>
        <v>0</v>
      </c>
      <c r="O72" s="4">
        <f t="shared" si="54"/>
        <v>0</v>
      </c>
      <c r="P72" s="2">
        <f t="shared" si="64"/>
        <v>102938.49069397947</v>
      </c>
      <c r="Q72" s="4">
        <f t="shared" si="55"/>
        <v>1</v>
      </c>
      <c r="R72" s="1">
        <f t="shared" si="68"/>
        <v>38318.579306020525</v>
      </c>
      <c r="S72" s="5">
        <f t="shared" si="56"/>
        <v>0.50249215326553354</v>
      </c>
      <c r="T72" s="1">
        <f t="shared" si="47"/>
        <v>65000</v>
      </c>
      <c r="U72" s="5">
        <f t="shared" si="45"/>
        <v>0.5</v>
      </c>
      <c r="V72" s="1">
        <f t="shared" si="57"/>
        <v>103318.57930602052</v>
      </c>
      <c r="W72" s="5">
        <f t="shared" si="58"/>
        <v>0.5009213953539654</v>
      </c>
      <c r="X72" s="1">
        <f t="shared" si="65"/>
        <v>0</v>
      </c>
      <c r="Y72" s="5">
        <f t="shared" si="59"/>
        <v>0</v>
      </c>
      <c r="Z72" s="1">
        <f t="shared" si="66"/>
        <v>103318.57930602052</v>
      </c>
      <c r="AA72" s="5">
        <f t="shared" si="60"/>
        <v>1</v>
      </c>
      <c r="AC72" s="1">
        <f t="shared" si="61"/>
        <v>0</v>
      </c>
      <c r="AD72" s="5">
        <f t="shared" si="62"/>
        <v>0</v>
      </c>
    </row>
    <row r="73" spans="1:30" x14ac:dyDescent="0.25">
      <c r="A73" s="3">
        <v>43983</v>
      </c>
      <c r="B73" t="s">
        <v>18</v>
      </c>
      <c r="C73" s="1">
        <v>100</v>
      </c>
      <c r="D73" s="1">
        <f t="shared" si="41"/>
        <v>76357.070000000007</v>
      </c>
      <c r="E73" s="1">
        <f t="shared" si="44"/>
        <v>130000</v>
      </c>
      <c r="F73" s="1">
        <f t="shared" si="42"/>
        <v>0</v>
      </c>
      <c r="G73" s="1">
        <f t="shared" si="50"/>
        <v>206357.07</v>
      </c>
      <c r="H73" s="2">
        <f t="shared" si="67"/>
        <v>37988.490693979475</v>
      </c>
      <c r="I73" s="4">
        <f t="shared" si="51"/>
        <v>0.49751111054915376</v>
      </c>
      <c r="J73" s="2">
        <f t="shared" si="46"/>
        <v>65000</v>
      </c>
      <c r="K73" s="4">
        <f t="shared" si="43"/>
        <v>0.5</v>
      </c>
      <c r="L73" s="2">
        <f t="shared" si="52"/>
        <v>102988.49069397947</v>
      </c>
      <c r="M73" s="4">
        <f t="shared" si="53"/>
        <v>0.49907905115138274</v>
      </c>
      <c r="N73" s="2">
        <f t="shared" si="63"/>
        <v>0</v>
      </c>
      <c r="O73" s="4">
        <f t="shared" si="54"/>
        <v>0</v>
      </c>
      <c r="P73" s="2">
        <f t="shared" si="64"/>
        <v>102988.49069397947</v>
      </c>
      <c r="Q73" s="4">
        <f t="shared" si="55"/>
        <v>1</v>
      </c>
      <c r="R73" s="1">
        <f t="shared" si="68"/>
        <v>38368.579306020525</v>
      </c>
      <c r="S73" s="5">
        <f t="shared" si="56"/>
        <v>0.50248888945084613</v>
      </c>
      <c r="T73" s="1">
        <f t="shared" si="47"/>
        <v>65000</v>
      </c>
      <c r="U73" s="5">
        <f t="shared" si="45"/>
        <v>0.5</v>
      </c>
      <c r="V73" s="1">
        <f t="shared" si="57"/>
        <v>103368.57930602052</v>
      </c>
      <c r="W73" s="5">
        <f t="shared" si="58"/>
        <v>0.50092094884861715</v>
      </c>
      <c r="X73" s="1">
        <f t="shared" si="65"/>
        <v>0</v>
      </c>
      <c r="Y73" s="5">
        <f t="shared" si="59"/>
        <v>0</v>
      </c>
      <c r="Z73" s="1">
        <f t="shared" si="66"/>
        <v>103368.57930602052</v>
      </c>
      <c r="AA73" s="5">
        <f t="shared" si="60"/>
        <v>1</v>
      </c>
      <c r="AC73" s="1">
        <f t="shared" si="61"/>
        <v>0</v>
      </c>
      <c r="AD73" s="5">
        <f t="shared" si="62"/>
        <v>0</v>
      </c>
    </row>
    <row r="74" spans="1:30" x14ac:dyDescent="0.25">
      <c r="A74" s="3">
        <v>44015</v>
      </c>
      <c r="B74" t="s">
        <v>18</v>
      </c>
      <c r="C74" s="1">
        <v>100</v>
      </c>
      <c r="D74" s="1">
        <f t="shared" si="41"/>
        <v>76457.070000000007</v>
      </c>
      <c r="E74" s="1">
        <f t="shared" si="44"/>
        <v>130000</v>
      </c>
      <c r="F74" s="1">
        <f t="shared" si="42"/>
        <v>0</v>
      </c>
      <c r="G74" s="1">
        <f t="shared" si="50"/>
        <v>206457.07</v>
      </c>
      <c r="H74" s="2">
        <f t="shared" si="67"/>
        <v>38038.490693979475</v>
      </c>
      <c r="I74" s="4">
        <f t="shared" si="51"/>
        <v>0.49751436582620118</v>
      </c>
      <c r="J74" s="2">
        <f t="shared" si="46"/>
        <v>65000</v>
      </c>
      <c r="K74" s="4">
        <f t="shared" si="43"/>
        <v>0.5</v>
      </c>
      <c r="L74" s="2">
        <f t="shared" si="52"/>
        <v>103038.49069397947</v>
      </c>
      <c r="M74" s="4">
        <f t="shared" si="53"/>
        <v>0.49907949722419032</v>
      </c>
      <c r="N74" s="2">
        <f t="shared" si="63"/>
        <v>0</v>
      </c>
      <c r="O74" s="4">
        <f t="shared" si="54"/>
        <v>0</v>
      </c>
      <c r="P74" s="2">
        <f t="shared" si="64"/>
        <v>103038.49069397947</v>
      </c>
      <c r="Q74" s="4">
        <f t="shared" si="55"/>
        <v>1</v>
      </c>
      <c r="R74" s="1">
        <f t="shared" si="68"/>
        <v>38418.579306020525</v>
      </c>
      <c r="S74" s="5">
        <f t="shared" si="56"/>
        <v>0.50248563417379877</v>
      </c>
      <c r="T74" s="1">
        <f t="shared" si="47"/>
        <v>65000</v>
      </c>
      <c r="U74" s="5">
        <f t="shared" si="45"/>
        <v>0.5</v>
      </c>
      <c r="V74" s="1">
        <f t="shared" si="57"/>
        <v>103418.57930602052</v>
      </c>
      <c r="W74" s="5">
        <f t="shared" si="58"/>
        <v>0.50092050277580957</v>
      </c>
      <c r="X74" s="1">
        <f t="shared" si="65"/>
        <v>0</v>
      </c>
      <c r="Y74" s="5">
        <f t="shared" si="59"/>
        <v>0</v>
      </c>
      <c r="Z74" s="1">
        <f t="shared" si="66"/>
        <v>103418.57930602052</v>
      </c>
      <c r="AA74" s="5">
        <f t="shared" si="60"/>
        <v>1</v>
      </c>
      <c r="AC74" s="1">
        <f t="shared" si="61"/>
        <v>0</v>
      </c>
      <c r="AD74" s="5">
        <f t="shared" si="62"/>
        <v>0</v>
      </c>
    </row>
    <row r="75" spans="1:30" x14ac:dyDescent="0.25">
      <c r="A75" s="3">
        <v>44047</v>
      </c>
      <c r="B75" t="s">
        <v>18</v>
      </c>
      <c r="C75" s="1">
        <v>1300</v>
      </c>
      <c r="D75" s="1">
        <f t="shared" si="41"/>
        <v>77757.070000000007</v>
      </c>
      <c r="E75" s="1">
        <f t="shared" si="44"/>
        <v>130000</v>
      </c>
      <c r="F75" s="1">
        <f t="shared" si="42"/>
        <v>0</v>
      </c>
      <c r="G75" s="1">
        <f t="shared" si="50"/>
        <v>207757.07</v>
      </c>
      <c r="H75" s="2">
        <f t="shared" si="67"/>
        <v>38688.490693979475</v>
      </c>
      <c r="I75" s="4">
        <f t="shared" si="51"/>
        <v>0.4975559224901282</v>
      </c>
      <c r="J75" s="2">
        <f t="shared" si="46"/>
        <v>65000</v>
      </c>
      <c r="K75" s="4">
        <f t="shared" si="43"/>
        <v>0.5</v>
      </c>
      <c r="L75" s="2">
        <f t="shared" si="52"/>
        <v>103688.49069397947</v>
      </c>
      <c r="M75" s="4">
        <f t="shared" si="53"/>
        <v>0.49908525709367901</v>
      </c>
      <c r="N75" s="2">
        <f t="shared" si="63"/>
        <v>0</v>
      </c>
      <c r="O75" s="4">
        <f t="shared" si="54"/>
        <v>0</v>
      </c>
      <c r="P75" s="2">
        <f t="shared" si="64"/>
        <v>103688.49069397947</v>
      </c>
      <c r="Q75" s="4">
        <f t="shared" si="55"/>
        <v>1</v>
      </c>
      <c r="R75" s="1">
        <f t="shared" si="68"/>
        <v>39068.579306020525</v>
      </c>
      <c r="S75" s="5">
        <f t="shared" si="56"/>
        <v>0.50244407750987174</v>
      </c>
      <c r="T75" s="1">
        <f t="shared" si="47"/>
        <v>65000</v>
      </c>
      <c r="U75" s="5">
        <f t="shared" si="45"/>
        <v>0.5</v>
      </c>
      <c r="V75" s="1">
        <f t="shared" si="57"/>
        <v>104068.57930602052</v>
      </c>
      <c r="W75" s="5">
        <f t="shared" si="58"/>
        <v>0.50091474290632088</v>
      </c>
      <c r="X75" s="1">
        <f t="shared" si="65"/>
        <v>0</v>
      </c>
      <c r="Y75" s="5">
        <f t="shared" si="59"/>
        <v>0</v>
      </c>
      <c r="Z75" s="1">
        <f t="shared" si="66"/>
        <v>104068.57930602052</v>
      </c>
      <c r="AA75" s="5">
        <f t="shared" si="60"/>
        <v>1</v>
      </c>
      <c r="AC75" s="1">
        <f t="shared" si="61"/>
        <v>0</v>
      </c>
      <c r="AD75" s="5">
        <f t="shared" si="62"/>
        <v>0</v>
      </c>
    </row>
    <row r="76" spans="1:30" x14ac:dyDescent="0.25">
      <c r="A76" s="3">
        <v>44075</v>
      </c>
      <c r="B76" t="s">
        <v>18</v>
      </c>
      <c r="C76" s="1">
        <v>1300</v>
      </c>
      <c r="D76" s="1">
        <f t="shared" si="41"/>
        <v>79057.070000000007</v>
      </c>
      <c r="E76" s="1">
        <f t="shared" si="44"/>
        <v>130000</v>
      </c>
      <c r="F76" s="1">
        <f t="shared" si="42"/>
        <v>0</v>
      </c>
      <c r="G76" s="1">
        <f t="shared" si="50"/>
        <v>209057.07</v>
      </c>
      <c r="H76" s="2">
        <f t="shared" si="67"/>
        <v>39338.490693979475</v>
      </c>
      <c r="I76" s="4">
        <f t="shared" si="51"/>
        <v>0.4975961124536929</v>
      </c>
      <c r="J76" s="2">
        <f t="shared" si="46"/>
        <v>65000</v>
      </c>
      <c r="K76" s="4">
        <f t="shared" si="43"/>
        <v>0.5</v>
      </c>
      <c r="L76" s="2">
        <f t="shared" si="52"/>
        <v>104338.49069397947</v>
      </c>
      <c r="M76" s="4">
        <f t="shared" si="53"/>
        <v>0.49909094532884957</v>
      </c>
      <c r="N76" s="2">
        <f t="shared" si="63"/>
        <v>0</v>
      </c>
      <c r="O76" s="4">
        <f t="shared" si="54"/>
        <v>0</v>
      </c>
      <c r="P76" s="2">
        <f t="shared" si="64"/>
        <v>104338.49069397947</v>
      </c>
      <c r="Q76" s="4">
        <f t="shared" si="55"/>
        <v>1</v>
      </c>
      <c r="R76" s="1">
        <f t="shared" si="68"/>
        <v>39718.579306020525</v>
      </c>
      <c r="S76" s="5">
        <f t="shared" si="56"/>
        <v>0.50240388754630705</v>
      </c>
      <c r="T76" s="1">
        <f t="shared" si="47"/>
        <v>65000</v>
      </c>
      <c r="U76" s="5">
        <f t="shared" si="45"/>
        <v>0.5</v>
      </c>
      <c r="V76" s="1">
        <f t="shared" si="57"/>
        <v>104718.57930602052</v>
      </c>
      <c r="W76" s="5">
        <f t="shared" si="58"/>
        <v>0.50090905467115043</v>
      </c>
      <c r="X76" s="1">
        <f t="shared" si="65"/>
        <v>0</v>
      </c>
      <c r="Y76" s="5">
        <f t="shared" si="59"/>
        <v>0</v>
      </c>
      <c r="Z76" s="1">
        <f t="shared" si="66"/>
        <v>104718.57930602052</v>
      </c>
      <c r="AA76" s="5">
        <f t="shared" si="60"/>
        <v>1</v>
      </c>
      <c r="AC76" s="1">
        <f t="shared" si="61"/>
        <v>0</v>
      </c>
      <c r="AD76" s="5">
        <f t="shared" si="62"/>
        <v>0</v>
      </c>
    </row>
    <row r="77" spans="1:30" x14ac:dyDescent="0.25">
      <c r="A77" s="3">
        <v>44105</v>
      </c>
      <c r="B77" t="s">
        <v>18</v>
      </c>
      <c r="C77" s="1">
        <v>1300</v>
      </c>
      <c r="D77" s="1">
        <f t="shared" si="41"/>
        <v>80357.070000000007</v>
      </c>
      <c r="E77" s="1">
        <f t="shared" si="44"/>
        <v>130000</v>
      </c>
      <c r="F77" s="1">
        <f t="shared" si="42"/>
        <v>0</v>
      </c>
      <c r="G77" s="1">
        <f t="shared" si="50"/>
        <v>210357.07</v>
      </c>
      <c r="H77" s="2">
        <f t="shared" si="67"/>
        <v>39988.490693979475</v>
      </c>
      <c r="I77" s="4">
        <f t="shared" si="51"/>
        <v>0.49763500204747974</v>
      </c>
      <c r="J77" s="2">
        <f t="shared" si="46"/>
        <v>65000</v>
      </c>
      <c r="K77" s="4">
        <f t="shared" si="43"/>
        <v>0.5</v>
      </c>
      <c r="L77" s="2">
        <f t="shared" si="52"/>
        <v>104988.49069397947</v>
      </c>
      <c r="M77" s="4">
        <f t="shared" si="53"/>
        <v>0.49909656325779528</v>
      </c>
      <c r="N77" s="2">
        <f t="shared" si="63"/>
        <v>0</v>
      </c>
      <c r="O77" s="4">
        <f t="shared" si="54"/>
        <v>0</v>
      </c>
      <c r="P77" s="2">
        <f t="shared" si="64"/>
        <v>104988.49069397947</v>
      </c>
      <c r="Q77" s="4">
        <f t="shared" si="55"/>
        <v>1</v>
      </c>
      <c r="R77" s="1">
        <f t="shared" si="68"/>
        <v>40368.579306020525</v>
      </c>
      <c r="S77" s="5">
        <f t="shared" si="56"/>
        <v>0.50236499795252021</v>
      </c>
      <c r="T77" s="1">
        <f t="shared" si="47"/>
        <v>65000</v>
      </c>
      <c r="U77" s="5">
        <f t="shared" si="45"/>
        <v>0.5</v>
      </c>
      <c r="V77" s="1">
        <f t="shared" si="57"/>
        <v>105368.57930602052</v>
      </c>
      <c r="W77" s="5">
        <f t="shared" si="58"/>
        <v>0.50090343674220461</v>
      </c>
      <c r="X77" s="1">
        <f t="shared" si="65"/>
        <v>0</v>
      </c>
      <c r="Y77" s="5">
        <f t="shared" si="59"/>
        <v>0</v>
      </c>
      <c r="Z77" s="1">
        <f t="shared" si="66"/>
        <v>105368.57930602052</v>
      </c>
      <c r="AA77" s="5">
        <f t="shared" si="60"/>
        <v>1</v>
      </c>
      <c r="AC77" s="1">
        <f t="shared" si="61"/>
        <v>0</v>
      </c>
      <c r="AD77" s="5">
        <f t="shared" si="62"/>
        <v>0</v>
      </c>
    </row>
    <row r="78" spans="1:30" x14ac:dyDescent="0.25">
      <c r="A78" s="3">
        <v>44137</v>
      </c>
      <c r="B78" t="s">
        <v>18</v>
      </c>
      <c r="C78" s="1">
        <v>1300</v>
      </c>
      <c r="D78" s="1">
        <f t="shared" si="41"/>
        <v>81657.070000000007</v>
      </c>
      <c r="E78" s="1">
        <f t="shared" si="44"/>
        <v>130000</v>
      </c>
      <c r="F78" s="1">
        <f t="shared" si="42"/>
        <v>0</v>
      </c>
      <c r="G78" s="1">
        <f t="shared" si="50"/>
        <v>211657.07</v>
      </c>
      <c r="H78" s="2">
        <f t="shared" si="67"/>
        <v>40638.490693979475</v>
      </c>
      <c r="I78" s="4">
        <f t="shared" si="51"/>
        <v>0.49767265337807826</v>
      </c>
      <c r="J78" s="2">
        <f t="shared" si="46"/>
        <v>65000</v>
      </c>
      <c r="K78" s="4">
        <f t="shared" si="43"/>
        <v>0.5</v>
      </c>
      <c r="L78" s="2">
        <f t="shared" si="52"/>
        <v>105638.49069397947</v>
      </c>
      <c r="M78" s="4">
        <f t="shared" si="53"/>
        <v>0.49910211217598105</v>
      </c>
      <c r="N78" s="2">
        <f t="shared" si="63"/>
        <v>0</v>
      </c>
      <c r="O78" s="4">
        <f t="shared" si="54"/>
        <v>0</v>
      </c>
      <c r="P78" s="2">
        <f t="shared" si="64"/>
        <v>105638.49069397947</v>
      </c>
      <c r="Q78" s="4">
        <f t="shared" si="55"/>
        <v>1</v>
      </c>
      <c r="R78" s="1">
        <f t="shared" si="68"/>
        <v>41018.579306020525</v>
      </c>
      <c r="S78" s="5">
        <f t="shared" si="56"/>
        <v>0.50232734662192169</v>
      </c>
      <c r="T78" s="1">
        <f t="shared" si="47"/>
        <v>65000</v>
      </c>
      <c r="U78" s="5">
        <f t="shared" si="45"/>
        <v>0.5</v>
      </c>
      <c r="V78" s="1">
        <f t="shared" si="57"/>
        <v>106018.57930602052</v>
      </c>
      <c r="W78" s="5">
        <f t="shared" si="58"/>
        <v>0.50089788782401889</v>
      </c>
      <c r="X78" s="1">
        <f t="shared" si="65"/>
        <v>0</v>
      </c>
      <c r="Y78" s="5">
        <f t="shared" si="59"/>
        <v>0</v>
      </c>
      <c r="Z78" s="1">
        <f t="shared" si="66"/>
        <v>106018.57930602052</v>
      </c>
      <c r="AA78" s="5">
        <f t="shared" si="60"/>
        <v>1</v>
      </c>
      <c r="AC78" s="1">
        <f t="shared" si="61"/>
        <v>0</v>
      </c>
      <c r="AD78" s="5">
        <f t="shared" si="62"/>
        <v>0</v>
      </c>
    </row>
    <row r="79" spans="1:30" x14ac:dyDescent="0.25">
      <c r="A79" s="3">
        <v>44166</v>
      </c>
      <c r="B79" t="s">
        <v>18</v>
      </c>
      <c r="C79" s="1">
        <v>1300</v>
      </c>
      <c r="D79" s="1">
        <f t="shared" ref="D79:D110" si="69">D78+C79</f>
        <v>82957.070000000007</v>
      </c>
      <c r="E79" s="1">
        <f t="shared" si="44"/>
        <v>130000</v>
      </c>
      <c r="F79" s="1">
        <f t="shared" si="42"/>
        <v>0</v>
      </c>
      <c r="G79" s="1">
        <f t="shared" si="50"/>
        <v>212957.07</v>
      </c>
      <c r="H79" s="2">
        <f t="shared" si="67"/>
        <v>41288.490693979475</v>
      </c>
      <c r="I79" s="4">
        <f t="shared" si="51"/>
        <v>0.49770912465904921</v>
      </c>
      <c r="J79" s="2">
        <f t="shared" si="46"/>
        <v>65000</v>
      </c>
      <c r="K79" s="4">
        <f t="shared" si="43"/>
        <v>0.5</v>
      </c>
      <c r="L79" s="2">
        <f t="shared" si="52"/>
        <v>106288.49069397947</v>
      </c>
      <c r="M79" s="4">
        <f t="shared" si="53"/>
        <v>0.49910759334723881</v>
      </c>
      <c r="N79" s="2">
        <f t="shared" si="63"/>
        <v>0</v>
      </c>
      <c r="O79" s="4">
        <f t="shared" si="54"/>
        <v>0</v>
      </c>
      <c r="P79" s="2">
        <f t="shared" si="64"/>
        <v>106288.49069397947</v>
      </c>
      <c r="Q79" s="4">
        <f t="shared" si="55"/>
        <v>1</v>
      </c>
      <c r="R79" s="1">
        <f t="shared" si="68"/>
        <v>41668.579306020525</v>
      </c>
      <c r="S79" s="5">
        <f t="shared" si="56"/>
        <v>0.50229087534095074</v>
      </c>
      <c r="T79" s="1">
        <f t="shared" si="47"/>
        <v>65000</v>
      </c>
      <c r="U79" s="5">
        <f t="shared" si="45"/>
        <v>0.5</v>
      </c>
      <c r="V79" s="1">
        <f t="shared" si="57"/>
        <v>106668.57930602052</v>
      </c>
      <c r="W79" s="5">
        <f t="shared" si="58"/>
        <v>0.50089240665276114</v>
      </c>
      <c r="X79" s="1">
        <f t="shared" si="65"/>
        <v>0</v>
      </c>
      <c r="Y79" s="5">
        <f t="shared" si="59"/>
        <v>0</v>
      </c>
      <c r="Z79" s="1">
        <f t="shared" si="66"/>
        <v>106668.57930602052</v>
      </c>
      <c r="AA79" s="5">
        <f t="shared" si="60"/>
        <v>1</v>
      </c>
      <c r="AC79" s="1">
        <f t="shared" si="61"/>
        <v>0</v>
      </c>
      <c r="AD79" s="5">
        <f t="shared" si="62"/>
        <v>0</v>
      </c>
    </row>
    <row r="80" spans="1:30" x14ac:dyDescent="0.25">
      <c r="A80" s="3">
        <v>44200</v>
      </c>
      <c r="B80" t="s">
        <v>18</v>
      </c>
      <c r="C80" s="1">
        <v>1300</v>
      </c>
      <c r="D80" s="1">
        <f t="shared" si="69"/>
        <v>84257.07</v>
      </c>
      <c r="E80" s="1">
        <f t="shared" si="44"/>
        <v>130000</v>
      </c>
      <c r="F80" s="1">
        <f t="shared" si="42"/>
        <v>0</v>
      </c>
      <c r="G80" s="1">
        <f t="shared" si="50"/>
        <v>214257.07</v>
      </c>
      <c r="H80" s="2">
        <f t="shared" si="67"/>
        <v>41938.490693979475</v>
      </c>
      <c r="I80" s="4">
        <f t="shared" si="51"/>
        <v>0.4977444705112517</v>
      </c>
      <c r="J80" s="2">
        <f t="shared" si="46"/>
        <v>65000</v>
      </c>
      <c r="K80" s="4">
        <f t="shared" si="43"/>
        <v>0.5</v>
      </c>
      <c r="L80" s="2">
        <f t="shared" si="52"/>
        <v>106938.49069397947</v>
      </c>
      <c r="M80" s="4">
        <f t="shared" si="53"/>
        <v>0.49911300800472758</v>
      </c>
      <c r="N80" s="2">
        <f t="shared" si="63"/>
        <v>0</v>
      </c>
      <c r="O80" s="4">
        <f t="shared" si="54"/>
        <v>0</v>
      </c>
      <c r="P80" s="2">
        <f t="shared" si="64"/>
        <v>106938.49069397947</v>
      </c>
      <c r="Q80" s="4">
        <f t="shared" si="55"/>
        <v>1</v>
      </c>
      <c r="R80" s="1">
        <f t="shared" si="68"/>
        <v>42318.579306020525</v>
      </c>
      <c r="S80" s="5">
        <f t="shared" si="56"/>
        <v>0.50225552948874819</v>
      </c>
      <c r="T80" s="1">
        <f t="shared" si="47"/>
        <v>65000</v>
      </c>
      <c r="U80" s="5">
        <f t="shared" si="45"/>
        <v>0.5</v>
      </c>
      <c r="V80" s="1">
        <f t="shared" si="57"/>
        <v>107318.57930602052</v>
      </c>
      <c r="W80" s="5">
        <f t="shared" si="58"/>
        <v>0.50088699199527242</v>
      </c>
      <c r="X80" s="1">
        <f t="shared" si="65"/>
        <v>0</v>
      </c>
      <c r="Y80" s="5">
        <f t="shared" si="59"/>
        <v>0</v>
      </c>
      <c r="Z80" s="1">
        <f t="shared" si="66"/>
        <v>107318.57930602052</v>
      </c>
      <c r="AA80" s="5">
        <f t="shared" si="60"/>
        <v>1</v>
      </c>
      <c r="AC80" s="1">
        <f t="shared" si="61"/>
        <v>0</v>
      </c>
      <c r="AD80" s="5">
        <f t="shared" si="62"/>
        <v>0</v>
      </c>
    </row>
    <row r="81" spans="1:30" x14ac:dyDescent="0.25">
      <c r="A81" s="3">
        <v>44204</v>
      </c>
      <c r="B81" t="s">
        <v>21</v>
      </c>
      <c r="C81" s="1">
        <v>-35</v>
      </c>
      <c r="D81" s="1">
        <f t="shared" si="69"/>
        <v>84222.07</v>
      </c>
      <c r="E81" s="1">
        <f t="shared" si="44"/>
        <v>130000</v>
      </c>
      <c r="F81" s="1">
        <f t="shared" ref="F81:F112" si="70">F80</f>
        <v>0</v>
      </c>
      <c r="G81" s="1">
        <f t="shared" si="50"/>
        <v>214222.07</v>
      </c>
      <c r="H81" s="2">
        <f>H80+(C81/2)</f>
        <v>41920.990693979475</v>
      </c>
      <c r="I81" s="4">
        <f t="shared" si="51"/>
        <v>0.49774353318529774</v>
      </c>
      <c r="J81" s="2">
        <f t="shared" si="46"/>
        <v>65000</v>
      </c>
      <c r="K81" s="4">
        <f t="shared" si="43"/>
        <v>0.5</v>
      </c>
      <c r="L81" s="2">
        <f t="shared" si="52"/>
        <v>106920.99069397947</v>
      </c>
      <c r="M81" s="4">
        <f t="shared" si="53"/>
        <v>0.49911286308632657</v>
      </c>
      <c r="N81" s="2">
        <f t="shared" si="63"/>
        <v>0</v>
      </c>
      <c r="O81" s="4">
        <f t="shared" si="54"/>
        <v>0</v>
      </c>
      <c r="P81" s="2">
        <f t="shared" si="64"/>
        <v>106920.99069397947</v>
      </c>
      <c r="Q81" s="4">
        <f t="shared" si="55"/>
        <v>1</v>
      </c>
      <c r="R81" s="1">
        <f>R80+(C81/2)</f>
        <v>42301.079306020525</v>
      </c>
      <c r="S81" s="5">
        <f t="shared" si="56"/>
        <v>0.50225646681470215</v>
      </c>
      <c r="T81" s="1">
        <f t="shared" si="47"/>
        <v>65000</v>
      </c>
      <c r="U81" s="5">
        <f t="shared" si="45"/>
        <v>0.5</v>
      </c>
      <c r="V81" s="1">
        <f t="shared" si="57"/>
        <v>107301.07930602052</v>
      </c>
      <c r="W81" s="5">
        <f t="shared" si="58"/>
        <v>0.50088713691367337</v>
      </c>
      <c r="X81" s="1">
        <f t="shared" si="65"/>
        <v>0</v>
      </c>
      <c r="Y81" s="5">
        <f t="shared" si="59"/>
        <v>0</v>
      </c>
      <c r="Z81" s="1">
        <f t="shared" si="66"/>
        <v>107301.07930602052</v>
      </c>
      <c r="AA81" s="5">
        <f t="shared" si="60"/>
        <v>1</v>
      </c>
      <c r="AC81" s="1">
        <f t="shared" si="61"/>
        <v>0</v>
      </c>
      <c r="AD81" s="5">
        <f t="shared" si="62"/>
        <v>0</v>
      </c>
    </row>
    <row r="82" spans="1:30" x14ac:dyDescent="0.25">
      <c r="A82" s="3">
        <v>44228</v>
      </c>
      <c r="B82" t="s">
        <v>18</v>
      </c>
      <c r="C82" s="1">
        <v>1300</v>
      </c>
      <c r="D82" s="1">
        <f t="shared" si="69"/>
        <v>85522.07</v>
      </c>
      <c r="E82" s="1">
        <f t="shared" si="44"/>
        <v>130000</v>
      </c>
      <c r="F82" s="1">
        <f t="shared" si="70"/>
        <v>0</v>
      </c>
      <c r="G82" s="1">
        <f t="shared" si="50"/>
        <v>215522.07</v>
      </c>
      <c r="H82" s="2">
        <f t="shared" ref="H82:H90" si="71">H81+(C82*K81)</f>
        <v>42570.990693979475</v>
      </c>
      <c r="I82" s="4">
        <f t="shared" si="51"/>
        <v>0.49777783318363872</v>
      </c>
      <c r="J82" s="2">
        <f t="shared" si="46"/>
        <v>65000</v>
      </c>
      <c r="K82" s="4">
        <f t="shared" si="43"/>
        <v>0.5</v>
      </c>
      <c r="L82" s="2">
        <f t="shared" si="52"/>
        <v>107570.99069397947</v>
      </c>
      <c r="M82" s="4">
        <f t="shared" si="53"/>
        <v>0.49911821417629976</v>
      </c>
      <c r="N82" s="2">
        <f t="shared" si="63"/>
        <v>0</v>
      </c>
      <c r="O82" s="4">
        <f t="shared" si="54"/>
        <v>0</v>
      </c>
      <c r="P82" s="2">
        <f t="shared" si="64"/>
        <v>107570.99069397947</v>
      </c>
      <c r="Q82" s="4">
        <f t="shared" si="55"/>
        <v>1</v>
      </c>
      <c r="R82" s="1">
        <f t="shared" ref="R82:R90" si="72">R81+(C82*U81)</f>
        <v>42951.079306020525</v>
      </c>
      <c r="S82" s="5">
        <f t="shared" si="56"/>
        <v>0.50222216681636123</v>
      </c>
      <c r="T82" s="1">
        <f t="shared" si="47"/>
        <v>65000</v>
      </c>
      <c r="U82" s="5">
        <f t="shared" si="45"/>
        <v>0.5</v>
      </c>
      <c r="V82" s="1">
        <f t="shared" si="57"/>
        <v>107951.07930602052</v>
      </c>
      <c r="W82" s="5">
        <f t="shared" si="58"/>
        <v>0.50088178582370013</v>
      </c>
      <c r="X82" s="1">
        <f t="shared" si="65"/>
        <v>0</v>
      </c>
      <c r="Y82" s="5">
        <f t="shared" si="59"/>
        <v>0</v>
      </c>
      <c r="Z82" s="1">
        <f t="shared" si="66"/>
        <v>107951.07930602052</v>
      </c>
      <c r="AA82" s="5">
        <f t="shared" si="60"/>
        <v>1</v>
      </c>
      <c r="AC82" s="1">
        <f t="shared" si="61"/>
        <v>0</v>
      </c>
      <c r="AD82" s="5">
        <f t="shared" si="62"/>
        <v>0</v>
      </c>
    </row>
    <row r="83" spans="1:30" x14ac:dyDescent="0.25">
      <c r="A83" s="3">
        <v>44256</v>
      </c>
      <c r="B83" t="s">
        <v>18</v>
      </c>
      <c r="C83" s="1">
        <v>1300</v>
      </c>
      <c r="D83" s="1">
        <f t="shared" si="69"/>
        <v>86822.07</v>
      </c>
      <c r="E83" s="1">
        <f t="shared" ref="E83:E114" si="73">E82</f>
        <v>130000</v>
      </c>
      <c r="F83" s="1">
        <f t="shared" si="70"/>
        <v>0</v>
      </c>
      <c r="G83" s="1">
        <f t="shared" si="50"/>
        <v>216822.07</v>
      </c>
      <c r="H83" s="2">
        <f t="shared" si="71"/>
        <v>43220.990693979475</v>
      </c>
      <c r="I83" s="4">
        <f t="shared" si="51"/>
        <v>0.49781110602384243</v>
      </c>
      <c r="J83" s="2">
        <f t="shared" si="46"/>
        <v>65000</v>
      </c>
      <c r="K83" s="4">
        <f t="shared" si="43"/>
        <v>0.5</v>
      </c>
      <c r="L83" s="2">
        <f t="shared" si="52"/>
        <v>108220.99069397947</v>
      </c>
      <c r="M83" s="4">
        <f t="shared" si="53"/>
        <v>0.49912350109921683</v>
      </c>
      <c r="N83" s="2">
        <f t="shared" si="63"/>
        <v>0</v>
      </c>
      <c r="O83" s="4">
        <f t="shared" si="54"/>
        <v>0</v>
      </c>
      <c r="P83" s="2">
        <f t="shared" si="64"/>
        <v>108220.99069397947</v>
      </c>
      <c r="Q83" s="4">
        <f t="shared" si="55"/>
        <v>1</v>
      </c>
      <c r="R83" s="1">
        <f t="shared" si="72"/>
        <v>43601.079306020525</v>
      </c>
      <c r="S83" s="5">
        <f t="shared" si="56"/>
        <v>0.50218889397615751</v>
      </c>
      <c r="T83" s="1">
        <f t="shared" si="47"/>
        <v>65000</v>
      </c>
      <c r="U83" s="5">
        <f t="shared" si="45"/>
        <v>0.5</v>
      </c>
      <c r="V83" s="1">
        <f t="shared" si="57"/>
        <v>108601.07930602052</v>
      </c>
      <c r="W83" s="5">
        <f t="shared" si="58"/>
        <v>0.50087649890078312</v>
      </c>
      <c r="X83" s="1">
        <f t="shared" si="65"/>
        <v>0</v>
      </c>
      <c r="Y83" s="5">
        <f t="shared" si="59"/>
        <v>0</v>
      </c>
      <c r="Z83" s="1">
        <f t="shared" si="66"/>
        <v>108601.07930602052</v>
      </c>
      <c r="AA83" s="5">
        <f t="shared" si="60"/>
        <v>1</v>
      </c>
      <c r="AC83" s="1">
        <f t="shared" si="61"/>
        <v>0</v>
      </c>
      <c r="AD83" s="5">
        <f t="shared" si="62"/>
        <v>0</v>
      </c>
    </row>
    <row r="84" spans="1:30" x14ac:dyDescent="0.25">
      <c r="A84" s="3">
        <v>44287</v>
      </c>
      <c r="B84" t="s">
        <v>18</v>
      </c>
      <c r="C84" s="1">
        <v>1300</v>
      </c>
      <c r="D84" s="1">
        <f t="shared" si="69"/>
        <v>88122.07</v>
      </c>
      <c r="E84" s="1">
        <f t="shared" si="73"/>
        <v>130000</v>
      </c>
      <c r="F84" s="1">
        <f t="shared" si="70"/>
        <v>0</v>
      </c>
      <c r="G84" s="1">
        <f t="shared" si="50"/>
        <v>218122.07</v>
      </c>
      <c r="H84" s="2">
        <f t="shared" si="71"/>
        <v>43870.990693979475</v>
      </c>
      <c r="I84" s="4">
        <f t="shared" si="51"/>
        <v>0.49784339716463166</v>
      </c>
      <c r="J84" s="2">
        <f t="shared" si="46"/>
        <v>65000</v>
      </c>
      <c r="K84" s="4">
        <f t="shared" si="43"/>
        <v>0.5</v>
      </c>
      <c r="L84" s="2">
        <f t="shared" si="52"/>
        <v>108870.99069397947</v>
      </c>
      <c r="M84" s="4">
        <f t="shared" si="53"/>
        <v>0.49912872500237815</v>
      </c>
      <c r="N84" s="2">
        <f t="shared" si="63"/>
        <v>0</v>
      </c>
      <c r="O84" s="4">
        <f t="shared" si="54"/>
        <v>0</v>
      </c>
      <c r="P84" s="2">
        <f t="shared" si="64"/>
        <v>108870.99069397947</v>
      </c>
      <c r="Q84" s="4">
        <f t="shared" si="55"/>
        <v>1</v>
      </c>
      <c r="R84" s="1">
        <f t="shared" si="72"/>
        <v>44251.079306020525</v>
      </c>
      <c r="S84" s="5">
        <f t="shared" si="56"/>
        <v>0.50215660283536823</v>
      </c>
      <c r="T84" s="1">
        <f t="shared" si="47"/>
        <v>65000</v>
      </c>
      <c r="U84" s="5">
        <f t="shared" si="45"/>
        <v>0.5</v>
      </c>
      <c r="V84" s="1">
        <f t="shared" si="57"/>
        <v>109251.07930602052</v>
      </c>
      <c r="W84" s="5">
        <f t="shared" si="58"/>
        <v>0.50087127499762185</v>
      </c>
      <c r="X84" s="1">
        <f t="shared" si="65"/>
        <v>0</v>
      </c>
      <c r="Y84" s="5">
        <f t="shared" si="59"/>
        <v>0</v>
      </c>
      <c r="Z84" s="1">
        <f t="shared" si="66"/>
        <v>109251.07930602052</v>
      </c>
      <c r="AA84" s="5">
        <f t="shared" si="60"/>
        <v>1</v>
      </c>
      <c r="AC84" s="1">
        <f t="shared" si="61"/>
        <v>0</v>
      </c>
      <c r="AD84" s="5">
        <f t="shared" si="62"/>
        <v>0</v>
      </c>
    </row>
    <row r="85" spans="1:30" x14ac:dyDescent="0.25">
      <c r="A85" s="3">
        <v>44320</v>
      </c>
      <c r="B85" t="s">
        <v>18</v>
      </c>
      <c r="C85" s="1">
        <v>1300</v>
      </c>
      <c r="D85" s="1">
        <f t="shared" si="69"/>
        <v>89422.07</v>
      </c>
      <c r="E85" s="1">
        <f t="shared" si="73"/>
        <v>130000</v>
      </c>
      <c r="F85" s="1">
        <f t="shared" si="70"/>
        <v>0</v>
      </c>
      <c r="G85" s="1">
        <f t="shared" si="50"/>
        <v>219422.07</v>
      </c>
      <c r="H85" s="2">
        <f t="shared" si="71"/>
        <v>44520.990693979475</v>
      </c>
      <c r="I85" s="4">
        <f t="shared" si="51"/>
        <v>0.49787474942124993</v>
      </c>
      <c r="J85" s="2">
        <f t="shared" si="46"/>
        <v>65000</v>
      </c>
      <c r="K85" s="4">
        <f t="shared" si="43"/>
        <v>0.5</v>
      </c>
      <c r="L85" s="2">
        <f t="shared" si="52"/>
        <v>109520.99069397947</v>
      </c>
      <c r="M85" s="4">
        <f t="shared" si="53"/>
        <v>0.49913388700589451</v>
      </c>
      <c r="N85" s="2">
        <f t="shared" si="63"/>
        <v>0</v>
      </c>
      <c r="O85" s="4">
        <f t="shared" si="54"/>
        <v>0</v>
      </c>
      <c r="P85" s="2">
        <f t="shared" si="64"/>
        <v>109520.99069397947</v>
      </c>
      <c r="Q85" s="4">
        <f t="shared" si="55"/>
        <v>1</v>
      </c>
      <c r="R85" s="1">
        <f t="shared" si="72"/>
        <v>44901.079306020525</v>
      </c>
      <c r="S85" s="5">
        <f t="shared" si="56"/>
        <v>0.50212525057875002</v>
      </c>
      <c r="T85" s="1">
        <f t="shared" si="47"/>
        <v>65000</v>
      </c>
      <c r="U85" s="5">
        <f t="shared" si="45"/>
        <v>0.5</v>
      </c>
      <c r="V85" s="1">
        <f t="shared" si="57"/>
        <v>109901.07930602052</v>
      </c>
      <c r="W85" s="5">
        <f t="shared" si="58"/>
        <v>0.50086611299410544</v>
      </c>
      <c r="X85" s="1">
        <f t="shared" si="65"/>
        <v>0</v>
      </c>
      <c r="Y85" s="5">
        <f t="shared" si="59"/>
        <v>0</v>
      </c>
      <c r="Z85" s="1">
        <f t="shared" si="66"/>
        <v>109901.07930602052</v>
      </c>
      <c r="AA85" s="5">
        <f t="shared" si="60"/>
        <v>1</v>
      </c>
      <c r="AC85" s="1">
        <f t="shared" si="61"/>
        <v>0</v>
      </c>
      <c r="AD85" s="5">
        <f t="shared" si="62"/>
        <v>0</v>
      </c>
    </row>
    <row r="86" spans="1:30" x14ac:dyDescent="0.25">
      <c r="A86" s="3">
        <v>44348</v>
      </c>
      <c r="B86" t="s">
        <v>18</v>
      </c>
      <c r="C86" s="1">
        <v>1300</v>
      </c>
      <c r="D86" s="1">
        <f t="shared" si="69"/>
        <v>90722.07</v>
      </c>
      <c r="E86" s="1">
        <f t="shared" si="73"/>
        <v>130000</v>
      </c>
      <c r="F86" s="1">
        <f t="shared" si="70"/>
        <v>0</v>
      </c>
      <c r="G86" s="1">
        <f t="shared" si="50"/>
        <v>220722.07</v>
      </c>
      <c r="H86" s="2">
        <f t="shared" si="71"/>
        <v>45170.990693979475</v>
      </c>
      <c r="I86" s="4">
        <f t="shared" si="51"/>
        <v>0.49790520315486048</v>
      </c>
      <c r="J86" s="2">
        <f t="shared" si="46"/>
        <v>65000</v>
      </c>
      <c r="K86" s="4">
        <f t="shared" si="43"/>
        <v>0.5</v>
      </c>
      <c r="L86" s="2">
        <f t="shared" si="52"/>
        <v>110170.99069397947</v>
      </c>
      <c r="M86" s="4">
        <f t="shared" si="53"/>
        <v>0.49913898820348807</v>
      </c>
      <c r="N86" s="2">
        <f t="shared" si="63"/>
        <v>0</v>
      </c>
      <c r="O86" s="4">
        <f t="shared" si="54"/>
        <v>0</v>
      </c>
      <c r="P86" s="2">
        <f t="shared" si="64"/>
        <v>110170.99069397947</v>
      </c>
      <c r="Q86" s="4">
        <f t="shared" si="55"/>
        <v>1</v>
      </c>
      <c r="R86" s="1">
        <f t="shared" si="72"/>
        <v>45551.079306020525</v>
      </c>
      <c r="S86" s="5">
        <f t="shared" si="56"/>
        <v>0.50209479684513947</v>
      </c>
      <c r="T86" s="1">
        <f t="shared" si="47"/>
        <v>65000</v>
      </c>
      <c r="U86" s="5">
        <f t="shared" si="45"/>
        <v>0.5</v>
      </c>
      <c r="V86" s="1">
        <f t="shared" si="57"/>
        <v>110551.07930602052</v>
      </c>
      <c r="W86" s="5">
        <f t="shared" si="58"/>
        <v>0.50086101179651188</v>
      </c>
      <c r="X86" s="1">
        <f t="shared" si="65"/>
        <v>0</v>
      </c>
      <c r="Y86" s="5">
        <f t="shared" si="59"/>
        <v>0</v>
      </c>
      <c r="Z86" s="1">
        <f t="shared" si="66"/>
        <v>110551.07930602052</v>
      </c>
      <c r="AA86" s="5">
        <f t="shared" si="60"/>
        <v>1</v>
      </c>
      <c r="AC86" s="1">
        <f t="shared" si="61"/>
        <v>0</v>
      </c>
      <c r="AD86" s="5">
        <f t="shared" si="62"/>
        <v>0</v>
      </c>
    </row>
    <row r="87" spans="1:30" x14ac:dyDescent="0.25">
      <c r="A87" s="3">
        <v>44378</v>
      </c>
      <c r="B87" t="s">
        <v>18</v>
      </c>
      <c r="C87" s="1">
        <v>1300</v>
      </c>
      <c r="D87" s="1">
        <f t="shared" si="69"/>
        <v>92022.07</v>
      </c>
      <c r="E87" s="1">
        <f t="shared" si="73"/>
        <v>130000</v>
      </c>
      <c r="F87" s="1">
        <f t="shared" si="70"/>
        <v>0</v>
      </c>
      <c r="G87" s="1">
        <f t="shared" si="50"/>
        <v>222022.07</v>
      </c>
      <c r="H87" s="2">
        <f t="shared" si="71"/>
        <v>45820.990693979475</v>
      </c>
      <c r="I87" s="4">
        <f t="shared" si="51"/>
        <v>0.49793479644589034</v>
      </c>
      <c r="J87" s="2">
        <f t="shared" si="46"/>
        <v>65000</v>
      </c>
      <c r="K87" s="4">
        <f t="shared" si="43"/>
        <v>0.5</v>
      </c>
      <c r="L87" s="2">
        <f t="shared" si="52"/>
        <v>110820.99069397947</v>
      </c>
      <c r="M87" s="4">
        <f t="shared" si="53"/>
        <v>0.49914402966326488</v>
      </c>
      <c r="N87" s="2">
        <f t="shared" si="63"/>
        <v>0</v>
      </c>
      <c r="O87" s="4">
        <f t="shared" si="54"/>
        <v>0</v>
      </c>
      <c r="P87" s="2">
        <f t="shared" si="64"/>
        <v>110820.99069397947</v>
      </c>
      <c r="Q87" s="4">
        <f t="shared" si="55"/>
        <v>1</v>
      </c>
      <c r="R87" s="1">
        <f t="shared" si="72"/>
        <v>46201.079306020525</v>
      </c>
      <c r="S87" s="5">
        <f t="shared" si="56"/>
        <v>0.50206520355410955</v>
      </c>
      <c r="T87" s="1">
        <f t="shared" si="47"/>
        <v>65000</v>
      </c>
      <c r="U87" s="5">
        <f t="shared" si="45"/>
        <v>0.5</v>
      </c>
      <c r="V87" s="1">
        <f t="shared" si="57"/>
        <v>111201.07930602052</v>
      </c>
      <c r="W87" s="5">
        <f t="shared" si="58"/>
        <v>0.50085597033673501</v>
      </c>
      <c r="X87" s="1">
        <f t="shared" si="65"/>
        <v>0</v>
      </c>
      <c r="Y87" s="5">
        <f t="shared" si="59"/>
        <v>0</v>
      </c>
      <c r="Z87" s="1">
        <f t="shared" si="66"/>
        <v>111201.07930602052</v>
      </c>
      <c r="AA87" s="5">
        <f t="shared" si="60"/>
        <v>1</v>
      </c>
      <c r="AC87" s="1">
        <f t="shared" si="61"/>
        <v>0</v>
      </c>
      <c r="AD87" s="5">
        <f t="shared" si="62"/>
        <v>0</v>
      </c>
    </row>
    <row r="88" spans="1:30" x14ac:dyDescent="0.25">
      <c r="A88" s="3">
        <v>44410</v>
      </c>
      <c r="B88" t="s">
        <v>18</v>
      </c>
      <c r="C88" s="1">
        <v>1300</v>
      </c>
      <c r="D88" s="1">
        <f t="shared" si="69"/>
        <v>93322.07</v>
      </c>
      <c r="E88" s="1">
        <f t="shared" si="73"/>
        <v>130000</v>
      </c>
      <c r="F88" s="1">
        <f t="shared" si="70"/>
        <v>0</v>
      </c>
      <c r="G88" s="1">
        <f t="shared" si="50"/>
        <v>223322.07</v>
      </c>
      <c r="H88" s="2">
        <f t="shared" si="71"/>
        <v>46470.990693979475</v>
      </c>
      <c r="I88" s="4">
        <f t="shared" si="51"/>
        <v>0.49796356525288682</v>
      </c>
      <c r="J88" s="2">
        <f t="shared" si="46"/>
        <v>65000</v>
      </c>
      <c r="K88" s="4">
        <f t="shared" si="43"/>
        <v>0.5</v>
      </c>
      <c r="L88" s="2">
        <f t="shared" si="52"/>
        <v>111470.99069397947</v>
      </c>
      <c r="M88" s="4">
        <f t="shared" si="53"/>
        <v>0.49914901242846027</v>
      </c>
      <c r="N88" s="2">
        <f t="shared" si="63"/>
        <v>0</v>
      </c>
      <c r="O88" s="4">
        <f t="shared" si="54"/>
        <v>0</v>
      </c>
      <c r="P88" s="2">
        <f t="shared" si="64"/>
        <v>111470.99069397947</v>
      </c>
      <c r="Q88" s="4">
        <f t="shared" si="55"/>
        <v>1</v>
      </c>
      <c r="R88" s="1">
        <f t="shared" si="72"/>
        <v>46851.079306020525</v>
      </c>
      <c r="S88" s="5">
        <f t="shared" si="56"/>
        <v>0.50203643474711312</v>
      </c>
      <c r="T88" s="1">
        <f t="shared" si="47"/>
        <v>65000</v>
      </c>
      <c r="U88" s="5">
        <f t="shared" si="45"/>
        <v>0.5</v>
      </c>
      <c r="V88" s="1">
        <f t="shared" si="57"/>
        <v>111851.07930602052</v>
      </c>
      <c r="W88" s="5">
        <f t="shared" si="58"/>
        <v>0.50085098757153967</v>
      </c>
      <c r="X88" s="1">
        <f t="shared" si="65"/>
        <v>0</v>
      </c>
      <c r="Y88" s="5">
        <f t="shared" si="59"/>
        <v>0</v>
      </c>
      <c r="Z88" s="1">
        <f t="shared" si="66"/>
        <v>111851.07930602052</v>
      </c>
      <c r="AA88" s="5">
        <f t="shared" si="60"/>
        <v>1</v>
      </c>
      <c r="AC88" s="1">
        <f t="shared" si="61"/>
        <v>0</v>
      </c>
      <c r="AD88" s="5">
        <f t="shared" si="62"/>
        <v>0</v>
      </c>
    </row>
    <row r="89" spans="1:30" x14ac:dyDescent="0.25">
      <c r="A89" s="3">
        <v>44440</v>
      </c>
      <c r="B89" t="s">
        <v>18</v>
      </c>
      <c r="C89" s="1">
        <v>1300</v>
      </c>
      <c r="D89" s="1">
        <f t="shared" si="69"/>
        <v>94622.07</v>
      </c>
      <c r="E89" s="1">
        <f t="shared" si="73"/>
        <v>130000</v>
      </c>
      <c r="F89" s="1">
        <f t="shared" si="70"/>
        <v>0</v>
      </c>
      <c r="G89" s="1">
        <f t="shared" si="50"/>
        <v>224622.07</v>
      </c>
      <c r="H89" s="2">
        <f t="shared" si="71"/>
        <v>47120.990693979475</v>
      </c>
      <c r="I89" s="4">
        <f t="shared" si="51"/>
        <v>0.49799154355827846</v>
      </c>
      <c r="J89" s="2">
        <f t="shared" si="46"/>
        <v>65000</v>
      </c>
      <c r="K89" s="4">
        <f t="shared" si="43"/>
        <v>0.5</v>
      </c>
      <c r="L89" s="2">
        <f t="shared" si="52"/>
        <v>112120.99069397947</v>
      </c>
      <c r="M89" s="4">
        <f t="shared" si="53"/>
        <v>0.49915393751815873</v>
      </c>
      <c r="N89" s="2">
        <f t="shared" si="63"/>
        <v>0</v>
      </c>
      <c r="O89" s="4">
        <f t="shared" si="54"/>
        <v>0</v>
      </c>
      <c r="P89" s="2">
        <f t="shared" si="64"/>
        <v>112120.99069397947</v>
      </c>
      <c r="Q89" s="4">
        <f t="shared" si="55"/>
        <v>1</v>
      </c>
      <c r="R89" s="1">
        <f t="shared" si="72"/>
        <v>47501.079306020525</v>
      </c>
      <c r="S89" s="5">
        <f t="shared" si="56"/>
        <v>0.50200845644172154</v>
      </c>
      <c r="T89" s="1">
        <f t="shared" si="47"/>
        <v>65000</v>
      </c>
      <c r="U89" s="5">
        <f t="shared" si="45"/>
        <v>0.5</v>
      </c>
      <c r="V89" s="1">
        <f t="shared" si="57"/>
        <v>112501.07930602052</v>
      </c>
      <c r="W89" s="5">
        <f t="shared" si="58"/>
        <v>0.50084606248184127</v>
      </c>
      <c r="X89" s="1">
        <f t="shared" si="65"/>
        <v>0</v>
      </c>
      <c r="Y89" s="5">
        <f t="shared" si="59"/>
        <v>0</v>
      </c>
      <c r="Z89" s="1">
        <f t="shared" si="66"/>
        <v>112501.07930602052</v>
      </c>
      <c r="AA89" s="5">
        <f t="shared" si="60"/>
        <v>1</v>
      </c>
      <c r="AC89" s="1">
        <f t="shared" si="61"/>
        <v>0</v>
      </c>
      <c r="AD89" s="5">
        <f t="shared" si="62"/>
        <v>0</v>
      </c>
    </row>
    <row r="90" spans="1:30" x14ac:dyDescent="0.25">
      <c r="A90" s="3">
        <v>44470</v>
      </c>
      <c r="B90" t="s">
        <v>18</v>
      </c>
      <c r="C90" s="1">
        <v>1300</v>
      </c>
      <c r="D90" s="1">
        <f t="shared" si="69"/>
        <v>95922.07</v>
      </c>
      <c r="E90" s="1">
        <f t="shared" si="73"/>
        <v>130000</v>
      </c>
      <c r="F90" s="1">
        <f t="shared" si="70"/>
        <v>0</v>
      </c>
      <c r="G90" s="1">
        <f t="shared" si="50"/>
        <v>225922.07</v>
      </c>
      <c r="H90" s="2">
        <f t="shared" si="71"/>
        <v>47770.990693979475</v>
      </c>
      <c r="I90" s="4">
        <f t="shared" si="51"/>
        <v>0.49801876350228336</v>
      </c>
      <c r="J90" s="2">
        <f t="shared" si="46"/>
        <v>65000</v>
      </c>
      <c r="K90" s="4">
        <f t="shared" si="43"/>
        <v>0.5</v>
      </c>
      <c r="L90" s="2">
        <f t="shared" si="52"/>
        <v>112770.99069397947</v>
      </c>
      <c r="M90" s="4">
        <f t="shared" si="53"/>
        <v>0.49915880592798867</v>
      </c>
      <c r="N90" s="2">
        <f t="shared" si="63"/>
        <v>0</v>
      </c>
      <c r="O90" s="4">
        <f t="shared" si="54"/>
        <v>0</v>
      </c>
      <c r="P90" s="2">
        <f t="shared" si="64"/>
        <v>112770.99069397947</v>
      </c>
      <c r="Q90" s="4">
        <f t="shared" si="55"/>
        <v>1</v>
      </c>
      <c r="R90" s="1">
        <f t="shared" si="72"/>
        <v>48151.079306020525</v>
      </c>
      <c r="S90" s="5">
        <f t="shared" si="56"/>
        <v>0.50198123649771653</v>
      </c>
      <c r="T90" s="1">
        <f t="shared" si="47"/>
        <v>65000</v>
      </c>
      <c r="U90" s="5">
        <f t="shared" si="45"/>
        <v>0.5</v>
      </c>
      <c r="V90" s="1">
        <f t="shared" si="57"/>
        <v>113151.07930602052</v>
      </c>
      <c r="W90" s="5">
        <f t="shared" si="58"/>
        <v>0.50084119407201122</v>
      </c>
      <c r="X90" s="1">
        <f t="shared" si="65"/>
        <v>0</v>
      </c>
      <c r="Y90" s="5">
        <f t="shared" si="59"/>
        <v>0</v>
      </c>
      <c r="Z90" s="1">
        <f t="shared" si="66"/>
        <v>113151.07930602052</v>
      </c>
      <c r="AA90" s="5">
        <f t="shared" si="60"/>
        <v>1</v>
      </c>
      <c r="AC90" s="1">
        <f t="shared" si="61"/>
        <v>0</v>
      </c>
      <c r="AD90" s="5">
        <f t="shared" si="62"/>
        <v>0</v>
      </c>
    </row>
    <row r="91" spans="1:30" x14ac:dyDescent="0.25">
      <c r="A91" s="3">
        <v>44484</v>
      </c>
      <c r="B91" t="s">
        <v>27</v>
      </c>
      <c r="C91" s="1">
        <v>-222.51</v>
      </c>
      <c r="D91" s="1">
        <f t="shared" si="69"/>
        <v>95699.560000000012</v>
      </c>
      <c r="E91" s="1">
        <f t="shared" si="73"/>
        <v>130000</v>
      </c>
      <c r="F91" s="1">
        <f t="shared" si="70"/>
        <v>0</v>
      </c>
      <c r="G91" s="1">
        <f t="shared" si="50"/>
        <v>225699.56</v>
      </c>
      <c r="H91" s="2">
        <f>H90+(C91/2)</f>
        <v>47659.735693979477</v>
      </c>
      <c r="I91" s="4">
        <f t="shared" si="51"/>
        <v>0.49801415695097734</v>
      </c>
      <c r="J91" s="2">
        <f t="shared" si="46"/>
        <v>65000</v>
      </c>
      <c r="K91" s="4">
        <f t="shared" si="43"/>
        <v>0.5</v>
      </c>
      <c r="L91" s="2">
        <f t="shared" si="52"/>
        <v>112659.73569397948</v>
      </c>
      <c r="M91" s="4">
        <f t="shared" si="53"/>
        <v>0.49915797662157374</v>
      </c>
      <c r="N91" s="2">
        <f t="shared" si="63"/>
        <v>0</v>
      </c>
      <c r="O91" s="4">
        <f t="shared" si="54"/>
        <v>0</v>
      </c>
      <c r="P91" s="2">
        <f t="shared" si="64"/>
        <v>112659.73569397948</v>
      </c>
      <c r="Q91" s="4">
        <f t="shared" si="55"/>
        <v>1</v>
      </c>
      <c r="R91" s="1">
        <f>R90+(C91/2)</f>
        <v>48039.824306020528</v>
      </c>
      <c r="S91" s="5">
        <f t="shared" si="56"/>
        <v>0.50198584304902261</v>
      </c>
      <c r="T91" s="1">
        <f t="shared" si="47"/>
        <v>65000</v>
      </c>
      <c r="U91" s="5">
        <f t="shared" si="45"/>
        <v>0.5</v>
      </c>
      <c r="V91" s="1">
        <f t="shared" si="57"/>
        <v>113039.82430602053</v>
      </c>
      <c r="W91" s="5">
        <f t="shared" si="58"/>
        <v>0.50084202337842632</v>
      </c>
      <c r="X91" s="1">
        <f t="shared" si="65"/>
        <v>0</v>
      </c>
      <c r="Y91" s="5">
        <f t="shared" si="59"/>
        <v>0</v>
      </c>
      <c r="Z91" s="1">
        <f t="shared" si="66"/>
        <v>113039.82430602053</v>
      </c>
      <c r="AA91" s="5">
        <f t="shared" si="60"/>
        <v>1</v>
      </c>
      <c r="AC91" s="1">
        <f t="shared" si="61"/>
        <v>0</v>
      </c>
      <c r="AD91" s="5">
        <f t="shared" si="62"/>
        <v>0</v>
      </c>
    </row>
    <row r="92" spans="1:30" x14ac:dyDescent="0.25">
      <c r="A92" s="3">
        <v>44501</v>
      </c>
      <c r="B92" t="s">
        <v>18</v>
      </c>
      <c r="C92" s="1">
        <v>1300</v>
      </c>
      <c r="D92" s="1">
        <f t="shared" si="69"/>
        <v>96999.560000000012</v>
      </c>
      <c r="E92" s="1">
        <f t="shared" si="73"/>
        <v>130000</v>
      </c>
      <c r="F92" s="1">
        <f t="shared" si="70"/>
        <v>0</v>
      </c>
      <c r="G92" s="1">
        <f t="shared" si="50"/>
        <v>226999.56</v>
      </c>
      <c r="H92" s="2">
        <f>H91+(C92*K91)</f>
        <v>48309.735693979477</v>
      </c>
      <c r="I92" s="4">
        <f t="shared" si="51"/>
        <v>0.49804077146308162</v>
      </c>
      <c r="J92" s="2">
        <f t="shared" si="46"/>
        <v>65000</v>
      </c>
      <c r="K92" s="4">
        <f t="shared" si="43"/>
        <v>0.5</v>
      </c>
      <c r="L92" s="2">
        <f t="shared" si="52"/>
        <v>113309.73569397948</v>
      </c>
      <c r="M92" s="4">
        <f t="shared" si="53"/>
        <v>0.49916279879123771</v>
      </c>
      <c r="N92" s="2">
        <f t="shared" si="63"/>
        <v>0</v>
      </c>
      <c r="O92" s="4">
        <f t="shared" si="54"/>
        <v>0</v>
      </c>
      <c r="P92" s="2">
        <f t="shared" si="64"/>
        <v>113309.73569397948</v>
      </c>
      <c r="Q92" s="4">
        <f t="shared" si="55"/>
        <v>1</v>
      </c>
      <c r="R92" s="1">
        <f>R91+(C92*U91)</f>
        <v>48689.824306020528</v>
      </c>
      <c r="S92" s="5">
        <f t="shared" si="56"/>
        <v>0.50195922853691832</v>
      </c>
      <c r="T92" s="1">
        <f t="shared" si="47"/>
        <v>65000</v>
      </c>
      <c r="U92" s="5">
        <f t="shared" si="45"/>
        <v>0.5</v>
      </c>
      <c r="V92" s="1">
        <f t="shared" si="57"/>
        <v>113689.82430602053</v>
      </c>
      <c r="W92" s="5">
        <f t="shared" si="58"/>
        <v>0.50083720120876241</v>
      </c>
      <c r="X92" s="1">
        <f t="shared" si="65"/>
        <v>0</v>
      </c>
      <c r="Y92" s="5">
        <f t="shared" si="59"/>
        <v>0</v>
      </c>
      <c r="Z92" s="1">
        <f t="shared" si="66"/>
        <v>113689.82430602053</v>
      </c>
      <c r="AA92" s="5">
        <f t="shared" si="60"/>
        <v>1</v>
      </c>
      <c r="AC92" s="1">
        <f t="shared" si="61"/>
        <v>0</v>
      </c>
      <c r="AD92" s="5">
        <f t="shared" si="62"/>
        <v>0</v>
      </c>
    </row>
    <row r="93" spans="1:30" x14ac:dyDescent="0.25">
      <c r="A93" s="3">
        <v>44515</v>
      </c>
      <c r="B93" t="s">
        <v>27</v>
      </c>
      <c r="C93" s="1">
        <v>-222.51</v>
      </c>
      <c r="D93" s="1">
        <f t="shared" si="69"/>
        <v>96777.050000000017</v>
      </c>
      <c r="E93" s="1">
        <f t="shared" si="73"/>
        <v>130000</v>
      </c>
      <c r="F93" s="1">
        <f t="shared" si="70"/>
        <v>0</v>
      </c>
      <c r="G93" s="1">
        <f t="shared" si="50"/>
        <v>226777.05000000002</v>
      </c>
      <c r="H93" s="2">
        <f>H92+(C93/2)</f>
        <v>48198.48069397948</v>
      </c>
      <c r="I93" s="4">
        <f t="shared" si="51"/>
        <v>0.49803626680064611</v>
      </c>
      <c r="J93" s="2">
        <f t="shared" si="46"/>
        <v>65000</v>
      </c>
      <c r="K93" s="4">
        <f t="shared" si="43"/>
        <v>0.5</v>
      </c>
      <c r="L93" s="2">
        <f t="shared" si="52"/>
        <v>113198.48069397948</v>
      </c>
      <c r="M93" s="4">
        <f t="shared" si="53"/>
        <v>0.49916197734285489</v>
      </c>
      <c r="N93" s="2">
        <f t="shared" si="63"/>
        <v>0</v>
      </c>
      <c r="O93" s="4">
        <f t="shared" si="54"/>
        <v>0</v>
      </c>
      <c r="P93" s="2">
        <f t="shared" si="64"/>
        <v>113198.48069397948</v>
      </c>
      <c r="Q93" s="4">
        <f t="shared" si="55"/>
        <v>1</v>
      </c>
      <c r="R93" s="1">
        <f>R92+(C93/2)</f>
        <v>48578.56930602053</v>
      </c>
      <c r="S93" s="5">
        <f t="shared" si="56"/>
        <v>0.50196373319935383</v>
      </c>
      <c r="T93" s="1">
        <f t="shared" si="47"/>
        <v>65000</v>
      </c>
      <c r="U93" s="5">
        <f t="shared" si="45"/>
        <v>0.5</v>
      </c>
      <c r="V93" s="1">
        <f t="shared" si="57"/>
        <v>113578.56930602054</v>
      </c>
      <c r="W93" s="5">
        <f t="shared" si="58"/>
        <v>0.50083802265714505</v>
      </c>
      <c r="X93" s="1">
        <f t="shared" si="65"/>
        <v>0</v>
      </c>
      <c r="Y93" s="5">
        <f t="shared" si="59"/>
        <v>0</v>
      </c>
      <c r="Z93" s="1">
        <f t="shared" si="66"/>
        <v>113578.56930602054</v>
      </c>
      <c r="AA93" s="5">
        <f t="shared" si="60"/>
        <v>1</v>
      </c>
      <c r="AC93" s="1">
        <f t="shared" si="61"/>
        <v>0</v>
      </c>
      <c r="AD93" s="5">
        <f t="shared" si="62"/>
        <v>0</v>
      </c>
    </row>
    <row r="94" spans="1:30" x14ac:dyDescent="0.25">
      <c r="A94" s="3">
        <v>44531</v>
      </c>
      <c r="B94" t="s">
        <v>18</v>
      </c>
      <c r="C94" s="1">
        <v>1300</v>
      </c>
      <c r="D94" s="1">
        <f t="shared" si="69"/>
        <v>98077.050000000017</v>
      </c>
      <c r="E94" s="1">
        <f t="shared" si="73"/>
        <v>130000</v>
      </c>
      <c r="F94" s="1">
        <f t="shared" si="70"/>
        <v>0</v>
      </c>
      <c r="G94" s="1">
        <f t="shared" si="50"/>
        <v>228077.05000000002</v>
      </c>
      <c r="H94" s="2">
        <f>H93+(C94*K93)</f>
        <v>48848.48069397948</v>
      </c>
      <c r="I94" s="4">
        <f t="shared" si="51"/>
        <v>0.49806229585799605</v>
      </c>
      <c r="J94" s="2">
        <f t="shared" si="46"/>
        <v>65000</v>
      </c>
      <c r="K94" s="4">
        <f t="shared" si="43"/>
        <v>0.5</v>
      </c>
      <c r="L94" s="2">
        <f t="shared" si="52"/>
        <v>113848.48069397948</v>
      </c>
      <c r="M94" s="4">
        <f t="shared" si="53"/>
        <v>0.49916675392802334</v>
      </c>
      <c r="N94" s="2">
        <f t="shared" si="63"/>
        <v>0</v>
      </c>
      <c r="O94" s="4">
        <f t="shared" si="54"/>
        <v>0</v>
      </c>
      <c r="P94" s="2">
        <f t="shared" si="64"/>
        <v>113848.48069397948</v>
      </c>
      <c r="Q94" s="4">
        <f t="shared" si="55"/>
        <v>1</v>
      </c>
      <c r="R94" s="1">
        <f>R93+(C94*U93)</f>
        <v>49228.56930602053</v>
      </c>
      <c r="S94" s="5">
        <f t="shared" si="56"/>
        <v>0.50193770414200389</v>
      </c>
      <c r="T94" s="1">
        <f t="shared" si="47"/>
        <v>65000</v>
      </c>
      <c r="U94" s="5">
        <f t="shared" si="45"/>
        <v>0.5</v>
      </c>
      <c r="V94" s="1">
        <f t="shared" si="57"/>
        <v>114228.56930602054</v>
      </c>
      <c r="W94" s="5">
        <f t="shared" si="58"/>
        <v>0.50083324607197666</v>
      </c>
      <c r="X94" s="1">
        <f t="shared" si="65"/>
        <v>0</v>
      </c>
      <c r="Y94" s="5">
        <f t="shared" si="59"/>
        <v>0</v>
      </c>
      <c r="Z94" s="1">
        <f t="shared" si="66"/>
        <v>114228.56930602054</v>
      </c>
      <c r="AA94" s="5">
        <f t="shared" si="60"/>
        <v>1</v>
      </c>
      <c r="AC94" s="1">
        <f t="shared" si="61"/>
        <v>0</v>
      </c>
      <c r="AD94" s="5">
        <f t="shared" si="62"/>
        <v>0</v>
      </c>
    </row>
    <row r="95" spans="1:30" x14ac:dyDescent="0.25">
      <c r="A95" s="3">
        <v>44545</v>
      </c>
      <c r="B95" t="s">
        <v>27</v>
      </c>
      <c r="C95" s="1">
        <v>-222.51</v>
      </c>
      <c r="D95" s="1">
        <f t="shared" si="69"/>
        <v>97854.540000000023</v>
      </c>
      <c r="E95" s="1">
        <f t="shared" si="73"/>
        <v>130000</v>
      </c>
      <c r="F95" s="1">
        <f t="shared" si="70"/>
        <v>0</v>
      </c>
      <c r="G95" s="1">
        <f t="shared" si="50"/>
        <v>227854.54000000004</v>
      </c>
      <c r="H95" s="2">
        <f>H94+(C95/2)</f>
        <v>48737.225693979482</v>
      </c>
      <c r="I95" s="4">
        <f t="shared" si="51"/>
        <v>0.49805788974103266</v>
      </c>
      <c r="J95" s="2">
        <f t="shared" si="46"/>
        <v>65000</v>
      </c>
      <c r="K95" s="4">
        <f t="shared" si="43"/>
        <v>0.5</v>
      </c>
      <c r="L95" s="2">
        <f t="shared" si="52"/>
        <v>113737.22569397948</v>
      </c>
      <c r="M95" s="4">
        <f t="shared" si="53"/>
        <v>0.49916594022651228</v>
      </c>
      <c r="N95" s="2">
        <f t="shared" si="63"/>
        <v>0</v>
      </c>
      <c r="O95" s="4">
        <f t="shared" si="54"/>
        <v>0</v>
      </c>
      <c r="P95" s="2">
        <f t="shared" si="64"/>
        <v>113737.22569397948</v>
      </c>
      <c r="Q95" s="4">
        <f t="shared" si="55"/>
        <v>1</v>
      </c>
      <c r="R95" s="1">
        <f>R94+(C95/2)</f>
        <v>49117.314306020533</v>
      </c>
      <c r="S95" s="5">
        <f t="shared" si="56"/>
        <v>0.50194211025896729</v>
      </c>
      <c r="T95" s="1">
        <f t="shared" si="47"/>
        <v>65000</v>
      </c>
      <c r="U95" s="5">
        <f t="shared" si="45"/>
        <v>0.5</v>
      </c>
      <c r="V95" s="1">
        <f t="shared" si="57"/>
        <v>114117.31430602053</v>
      </c>
      <c r="W95" s="5">
        <f t="shared" si="58"/>
        <v>0.50083405977348761</v>
      </c>
      <c r="X95" s="1">
        <f t="shared" si="65"/>
        <v>0</v>
      </c>
      <c r="Y95" s="5">
        <f t="shared" si="59"/>
        <v>0</v>
      </c>
      <c r="Z95" s="1">
        <f t="shared" si="66"/>
        <v>114117.31430602053</v>
      </c>
      <c r="AA95" s="5">
        <f t="shared" si="60"/>
        <v>1</v>
      </c>
      <c r="AC95" s="1">
        <f t="shared" si="61"/>
        <v>0</v>
      </c>
      <c r="AD95" s="5">
        <f t="shared" si="62"/>
        <v>0</v>
      </c>
    </row>
    <row r="96" spans="1:30" x14ac:dyDescent="0.25">
      <c r="A96" s="3">
        <v>44565</v>
      </c>
      <c r="B96" t="s">
        <v>18</v>
      </c>
      <c r="C96" s="1">
        <v>1300</v>
      </c>
      <c r="D96" s="1">
        <f t="shared" si="69"/>
        <v>99154.540000000023</v>
      </c>
      <c r="E96" s="1">
        <f t="shared" si="73"/>
        <v>130000</v>
      </c>
      <c r="F96" s="1">
        <f t="shared" si="70"/>
        <v>0</v>
      </c>
      <c r="G96" s="1">
        <f t="shared" si="50"/>
        <v>229154.54000000004</v>
      </c>
      <c r="H96" s="2">
        <f>H95+(C96*K95)</f>
        <v>49387.225693979482</v>
      </c>
      <c r="I96" s="4">
        <f t="shared" si="51"/>
        <v>0.49808335245143059</v>
      </c>
      <c r="J96" s="2">
        <f t="shared" si="46"/>
        <v>65000</v>
      </c>
      <c r="K96" s="4">
        <f t="shared" si="43"/>
        <v>0.5</v>
      </c>
      <c r="L96" s="2">
        <f t="shared" si="52"/>
        <v>114387.22569397948</v>
      </c>
      <c r="M96" s="4">
        <f t="shared" si="53"/>
        <v>0.49917067187051783</v>
      </c>
      <c r="N96" s="2">
        <f t="shared" si="63"/>
        <v>0</v>
      </c>
      <c r="O96" s="4">
        <f t="shared" si="54"/>
        <v>0</v>
      </c>
      <c r="P96" s="2">
        <f t="shared" si="64"/>
        <v>114387.22569397948</v>
      </c>
      <c r="Q96" s="4">
        <f t="shared" si="55"/>
        <v>1</v>
      </c>
      <c r="R96" s="1">
        <f>R95+(C96*U95)</f>
        <v>49767.314306020533</v>
      </c>
      <c r="S96" s="5">
        <f t="shared" si="56"/>
        <v>0.50191664754856935</v>
      </c>
      <c r="T96" s="1">
        <f t="shared" si="47"/>
        <v>65000</v>
      </c>
      <c r="U96" s="5">
        <f t="shared" si="45"/>
        <v>0.5</v>
      </c>
      <c r="V96" s="1">
        <f t="shared" si="57"/>
        <v>114767.31430602053</v>
      </c>
      <c r="W96" s="5">
        <f t="shared" si="58"/>
        <v>0.500829328129482</v>
      </c>
      <c r="X96" s="1">
        <f t="shared" si="65"/>
        <v>0</v>
      </c>
      <c r="Y96" s="5">
        <f t="shared" si="59"/>
        <v>0</v>
      </c>
      <c r="Z96" s="1">
        <f t="shared" si="66"/>
        <v>114767.31430602053</v>
      </c>
      <c r="AA96" s="5">
        <f t="shared" si="60"/>
        <v>1</v>
      </c>
      <c r="AC96" s="1">
        <f t="shared" si="61"/>
        <v>0</v>
      </c>
      <c r="AD96" s="5">
        <f t="shared" si="62"/>
        <v>0</v>
      </c>
    </row>
    <row r="97" spans="1:30" x14ac:dyDescent="0.25">
      <c r="A97" s="3">
        <v>44571</v>
      </c>
      <c r="B97" t="s">
        <v>21</v>
      </c>
      <c r="C97" s="1">
        <v>-35</v>
      </c>
      <c r="D97" s="1">
        <f t="shared" si="69"/>
        <v>99119.540000000023</v>
      </c>
      <c r="E97" s="1">
        <f t="shared" si="73"/>
        <v>130000</v>
      </c>
      <c r="F97" s="1">
        <f t="shared" si="70"/>
        <v>0</v>
      </c>
      <c r="G97" s="1">
        <f t="shared" si="50"/>
        <v>229119.54000000004</v>
      </c>
      <c r="H97" s="2">
        <f>H96+(C97/2)</f>
        <v>49369.725693979482</v>
      </c>
      <c r="I97" s="4">
        <f t="shared" si="51"/>
        <v>0.49808267566596326</v>
      </c>
      <c r="J97" s="2">
        <f t="shared" si="46"/>
        <v>65000</v>
      </c>
      <c r="K97" s="4">
        <f t="shared" si="43"/>
        <v>0.5</v>
      </c>
      <c r="L97" s="2">
        <f t="shared" si="52"/>
        <v>114369.72569397948</v>
      </c>
      <c r="M97" s="4">
        <f t="shared" si="53"/>
        <v>0.49917054518344206</v>
      </c>
      <c r="N97" s="2">
        <f t="shared" si="63"/>
        <v>0</v>
      </c>
      <c r="O97" s="4">
        <f t="shared" si="54"/>
        <v>0</v>
      </c>
      <c r="P97" s="2">
        <f t="shared" si="64"/>
        <v>114369.72569397948</v>
      </c>
      <c r="Q97" s="4">
        <f t="shared" si="55"/>
        <v>1</v>
      </c>
      <c r="R97" s="1">
        <f>R96+(C97/2)</f>
        <v>49749.814306020533</v>
      </c>
      <c r="S97" s="5">
        <f t="shared" si="56"/>
        <v>0.50191732433403669</v>
      </c>
      <c r="T97" s="1">
        <f t="shared" si="47"/>
        <v>65000</v>
      </c>
      <c r="U97" s="5">
        <f t="shared" si="45"/>
        <v>0.5</v>
      </c>
      <c r="V97" s="1">
        <f t="shared" si="57"/>
        <v>114749.81430602053</v>
      </c>
      <c r="W97" s="5">
        <f t="shared" si="58"/>
        <v>0.50082945481655783</v>
      </c>
      <c r="X97" s="1">
        <f t="shared" si="65"/>
        <v>0</v>
      </c>
      <c r="Y97" s="5">
        <f t="shared" si="59"/>
        <v>0</v>
      </c>
      <c r="Z97" s="1">
        <f t="shared" si="66"/>
        <v>114749.81430602053</v>
      </c>
      <c r="AA97" s="5">
        <f t="shared" si="60"/>
        <v>1</v>
      </c>
      <c r="AC97" s="1">
        <f t="shared" si="61"/>
        <v>0</v>
      </c>
      <c r="AD97" s="5">
        <f t="shared" si="62"/>
        <v>0</v>
      </c>
    </row>
    <row r="98" spans="1:30" x14ac:dyDescent="0.25">
      <c r="A98" s="3">
        <v>44578</v>
      </c>
      <c r="B98" t="s">
        <v>27</v>
      </c>
      <c r="C98" s="1">
        <v>-222.51</v>
      </c>
      <c r="D98" s="1">
        <f t="shared" si="69"/>
        <v>98897.030000000028</v>
      </c>
      <c r="E98" s="1">
        <f t="shared" si="73"/>
        <v>130000</v>
      </c>
      <c r="F98" s="1">
        <f t="shared" si="70"/>
        <v>0</v>
      </c>
      <c r="G98" s="1">
        <f t="shared" si="50"/>
        <v>228897.03000000003</v>
      </c>
      <c r="H98" s="2">
        <f>H97+(C98/2)</f>
        <v>49258.470693979485</v>
      </c>
      <c r="I98" s="4">
        <f t="shared" si="51"/>
        <v>0.49807836184746368</v>
      </c>
      <c r="J98" s="2">
        <f t="shared" si="46"/>
        <v>65000</v>
      </c>
      <c r="K98" s="4">
        <f t="shared" si="43"/>
        <v>0.5</v>
      </c>
      <c r="L98" s="2">
        <f t="shared" si="52"/>
        <v>114258.47069397949</v>
      </c>
      <c r="M98" s="4">
        <f t="shared" si="53"/>
        <v>0.49916973887332428</v>
      </c>
      <c r="N98" s="2">
        <f t="shared" si="63"/>
        <v>0</v>
      </c>
      <c r="O98" s="4">
        <f t="shared" si="54"/>
        <v>0</v>
      </c>
      <c r="P98" s="2">
        <f t="shared" si="64"/>
        <v>114258.47069397949</v>
      </c>
      <c r="Q98" s="4">
        <f t="shared" si="55"/>
        <v>1</v>
      </c>
      <c r="R98" s="1">
        <f>R97+(C98/2)</f>
        <v>49638.559306020536</v>
      </c>
      <c r="S98" s="5">
        <f t="shared" si="56"/>
        <v>0.50192163815253621</v>
      </c>
      <c r="T98" s="1">
        <f t="shared" si="47"/>
        <v>65000</v>
      </c>
      <c r="U98" s="5">
        <f t="shared" si="45"/>
        <v>0.5</v>
      </c>
      <c r="V98" s="1">
        <f t="shared" si="57"/>
        <v>114638.55930602053</v>
      </c>
      <c r="W98" s="5">
        <f t="shared" si="58"/>
        <v>0.50083026112667561</v>
      </c>
      <c r="X98" s="1">
        <f t="shared" si="65"/>
        <v>0</v>
      </c>
      <c r="Y98" s="5">
        <f t="shared" si="59"/>
        <v>0</v>
      </c>
      <c r="Z98" s="1">
        <f t="shared" si="66"/>
        <v>114638.55930602053</v>
      </c>
      <c r="AA98" s="5">
        <f t="shared" si="60"/>
        <v>1</v>
      </c>
      <c r="AC98" s="1">
        <f t="shared" si="61"/>
        <v>0</v>
      </c>
      <c r="AD98" s="5">
        <f t="shared" si="62"/>
        <v>0</v>
      </c>
    </row>
    <row r="99" spans="1:30" x14ac:dyDescent="0.25">
      <c r="A99" s="3">
        <v>44593</v>
      </c>
      <c r="B99" t="s">
        <v>18</v>
      </c>
      <c r="C99" s="1">
        <v>1300</v>
      </c>
      <c r="D99" s="1">
        <f t="shared" si="69"/>
        <v>100197.03000000003</v>
      </c>
      <c r="E99" s="1">
        <f t="shared" si="73"/>
        <v>130000</v>
      </c>
      <c r="F99" s="1">
        <f t="shared" si="70"/>
        <v>0</v>
      </c>
      <c r="G99" s="1">
        <f t="shared" ref="G99:G130" si="74">D99+E99+F99</f>
        <v>230197.03000000003</v>
      </c>
      <c r="H99" s="2">
        <f>H98+(C99*K98)</f>
        <v>49908.470693979485</v>
      </c>
      <c r="I99" s="4">
        <f t="shared" ref="I99:I130" si="75">H99/D99</f>
        <v>0.49810329401958792</v>
      </c>
      <c r="J99" s="2">
        <f t="shared" si="46"/>
        <v>65000</v>
      </c>
      <c r="K99" s="4">
        <f t="shared" si="43"/>
        <v>0.5</v>
      </c>
      <c r="L99" s="2">
        <f t="shared" ref="L99:L130" si="76">H99+J99</f>
        <v>114908.47069397949</v>
      </c>
      <c r="M99" s="4">
        <f t="shared" ref="M99:M130" si="77">L99/G99</f>
        <v>0.4991744276369659</v>
      </c>
      <c r="N99" s="2">
        <f t="shared" si="63"/>
        <v>0</v>
      </c>
      <c r="O99" s="4">
        <f t="shared" ref="O99:O130" si="78">N99/L99</f>
        <v>0</v>
      </c>
      <c r="P99" s="2">
        <f t="shared" si="64"/>
        <v>114908.47069397949</v>
      </c>
      <c r="Q99" s="4">
        <f t="shared" ref="Q99:Q130" si="79">P99/L99</f>
        <v>1</v>
      </c>
      <c r="R99" s="1">
        <f>R98+(C99*U98)</f>
        <v>50288.559306020536</v>
      </c>
      <c r="S99" s="5">
        <f t="shared" ref="S99:S130" si="80">R99/D99</f>
        <v>0.50189670598041203</v>
      </c>
      <c r="T99" s="1">
        <f t="shared" si="47"/>
        <v>65000</v>
      </c>
      <c r="U99" s="5">
        <f t="shared" si="45"/>
        <v>0.5</v>
      </c>
      <c r="V99" s="1">
        <f t="shared" ref="V99:V130" si="81">R99+T99</f>
        <v>115288.55930602053</v>
      </c>
      <c r="W99" s="5">
        <f t="shared" ref="W99:W130" si="82">V99/G99</f>
        <v>0.50082557236303404</v>
      </c>
      <c r="X99" s="1">
        <f t="shared" si="65"/>
        <v>0</v>
      </c>
      <c r="Y99" s="5">
        <f t="shared" ref="Y99:Y130" si="83">X99/V99</f>
        <v>0</v>
      </c>
      <c r="Z99" s="1">
        <f t="shared" si="66"/>
        <v>115288.55930602053</v>
      </c>
      <c r="AA99" s="5">
        <f t="shared" ref="AA99:AA130" si="84">Z99/V99</f>
        <v>1</v>
      </c>
      <c r="AC99" s="1">
        <f t="shared" ref="AC99:AC108" si="85">G99-(H99+J99+R99+T99)</f>
        <v>0</v>
      </c>
      <c r="AD99" s="5">
        <f t="shared" ref="AD99:AD108" si="86">100%-(M99+W99)</f>
        <v>0</v>
      </c>
    </row>
    <row r="100" spans="1:30" x14ac:dyDescent="0.25">
      <c r="A100" s="3">
        <v>44608</v>
      </c>
      <c r="B100" t="s">
        <v>27</v>
      </c>
      <c r="C100" s="1">
        <v>-222.51</v>
      </c>
      <c r="D100" s="1">
        <f t="shared" si="69"/>
        <v>99974.520000000033</v>
      </c>
      <c r="E100" s="1">
        <f t="shared" si="73"/>
        <v>130000</v>
      </c>
      <c r="F100" s="1">
        <f t="shared" si="70"/>
        <v>0</v>
      </c>
      <c r="G100" s="1">
        <f t="shared" si="74"/>
        <v>229974.52000000002</v>
      </c>
      <c r="H100" s="2">
        <f>H99+(C100/2)</f>
        <v>49797.215693979488</v>
      </c>
      <c r="I100" s="4">
        <f t="shared" si="75"/>
        <v>0.49809907258348901</v>
      </c>
      <c r="J100" s="2">
        <f t="shared" si="46"/>
        <v>65000</v>
      </c>
      <c r="K100" s="4">
        <f t="shared" si="43"/>
        <v>0.5</v>
      </c>
      <c r="L100" s="2">
        <f t="shared" si="76"/>
        <v>114797.21569397949</v>
      </c>
      <c r="M100" s="4">
        <f t="shared" si="77"/>
        <v>0.49917362886105593</v>
      </c>
      <c r="N100" s="2">
        <f t="shared" ref="N100:N131" si="87">L100*O99</f>
        <v>0</v>
      </c>
      <c r="O100" s="4">
        <f t="shared" si="78"/>
        <v>0</v>
      </c>
      <c r="P100" s="2">
        <f t="shared" ref="P100:P131" si="88">L100*Q99</f>
        <v>114797.21569397949</v>
      </c>
      <c r="Q100" s="4">
        <f t="shared" si="79"/>
        <v>1</v>
      </c>
      <c r="R100" s="1">
        <f>R99+(C100/2)</f>
        <v>50177.304306020538</v>
      </c>
      <c r="S100" s="5">
        <f t="shared" si="80"/>
        <v>0.50190092741651093</v>
      </c>
      <c r="T100" s="1">
        <f t="shared" si="47"/>
        <v>65000</v>
      </c>
      <c r="U100" s="5">
        <f t="shared" si="45"/>
        <v>0.5</v>
      </c>
      <c r="V100" s="1">
        <f t="shared" si="81"/>
        <v>115177.30430602054</v>
      </c>
      <c r="W100" s="5">
        <f t="shared" si="82"/>
        <v>0.50082637113894413</v>
      </c>
      <c r="X100" s="1">
        <f t="shared" ref="X100:X131" si="89">V100*Y99</f>
        <v>0</v>
      </c>
      <c r="Y100" s="5">
        <f t="shared" si="83"/>
        <v>0</v>
      </c>
      <c r="Z100" s="1">
        <f t="shared" ref="Z100:Z131" si="90">V100*AA99</f>
        <v>115177.30430602054</v>
      </c>
      <c r="AA100" s="5">
        <f t="shared" si="84"/>
        <v>1</v>
      </c>
      <c r="AC100" s="1">
        <f t="shared" si="85"/>
        <v>0</v>
      </c>
      <c r="AD100" s="5">
        <f t="shared" si="86"/>
        <v>0</v>
      </c>
    </row>
    <row r="101" spans="1:30" x14ac:dyDescent="0.25">
      <c r="A101" s="3">
        <v>44621</v>
      </c>
      <c r="B101" t="s">
        <v>18</v>
      </c>
      <c r="C101" s="1">
        <v>1400</v>
      </c>
      <c r="D101" s="1">
        <f t="shared" si="69"/>
        <v>101374.52000000003</v>
      </c>
      <c r="E101" s="1">
        <f t="shared" si="73"/>
        <v>130000</v>
      </c>
      <c r="F101" s="1">
        <f t="shared" si="70"/>
        <v>0</v>
      </c>
      <c r="G101" s="1">
        <f t="shared" si="74"/>
        <v>231374.52000000002</v>
      </c>
      <c r="H101" s="2">
        <f>H100+(C101*K100)</f>
        <v>50497.215693979488</v>
      </c>
      <c r="I101" s="4">
        <f t="shared" si="75"/>
        <v>0.49812532472636589</v>
      </c>
      <c r="J101" s="2">
        <f t="shared" si="46"/>
        <v>65000</v>
      </c>
      <c r="K101" s="4">
        <f t="shared" si="43"/>
        <v>0.5</v>
      </c>
      <c r="L101" s="2">
        <f t="shared" si="76"/>
        <v>115497.21569397949</v>
      </c>
      <c r="M101" s="4">
        <f t="shared" si="77"/>
        <v>0.4991786290641661</v>
      </c>
      <c r="N101" s="2">
        <f t="shared" si="87"/>
        <v>0</v>
      </c>
      <c r="O101" s="4">
        <f t="shared" si="78"/>
        <v>0</v>
      </c>
      <c r="P101" s="2">
        <f t="shared" si="88"/>
        <v>115497.21569397949</v>
      </c>
      <c r="Q101" s="4">
        <f t="shared" si="79"/>
        <v>1</v>
      </c>
      <c r="R101" s="1">
        <f>R100+(C101*U100)</f>
        <v>50877.304306020538</v>
      </c>
      <c r="S101" s="5">
        <f t="shared" si="80"/>
        <v>0.50187467527363405</v>
      </c>
      <c r="T101" s="1">
        <f t="shared" si="47"/>
        <v>65000</v>
      </c>
      <c r="U101" s="5">
        <f t="shared" si="45"/>
        <v>0.5</v>
      </c>
      <c r="V101" s="1">
        <f t="shared" si="81"/>
        <v>115877.30430602054</v>
      </c>
      <c r="W101" s="5">
        <f t="shared" si="82"/>
        <v>0.5008213709358339</v>
      </c>
      <c r="X101" s="1">
        <f t="shared" si="89"/>
        <v>0</v>
      </c>
      <c r="Y101" s="5">
        <f t="shared" si="83"/>
        <v>0</v>
      </c>
      <c r="Z101" s="1">
        <f t="shared" si="90"/>
        <v>115877.30430602054</v>
      </c>
      <c r="AA101" s="5">
        <f t="shared" si="84"/>
        <v>1</v>
      </c>
      <c r="AC101" s="1">
        <f t="shared" si="85"/>
        <v>0</v>
      </c>
      <c r="AD101" s="5">
        <f t="shared" si="86"/>
        <v>0</v>
      </c>
    </row>
    <row r="102" spans="1:30" x14ac:dyDescent="0.25">
      <c r="A102" s="3">
        <v>44635</v>
      </c>
      <c r="B102" t="s">
        <v>27</v>
      </c>
      <c r="C102" s="1">
        <v>-222.51</v>
      </c>
      <c r="D102" s="1">
        <f t="shared" si="69"/>
        <v>101152.01000000004</v>
      </c>
      <c r="E102" s="1">
        <f t="shared" si="73"/>
        <v>130000</v>
      </c>
      <c r="F102" s="1">
        <f t="shared" si="70"/>
        <v>0</v>
      </c>
      <c r="G102" s="1">
        <f t="shared" si="74"/>
        <v>231152.01000000004</v>
      </c>
      <c r="H102" s="2">
        <f>H101+(C102/2)</f>
        <v>50385.96069397949</v>
      </c>
      <c r="I102" s="4">
        <f t="shared" si="75"/>
        <v>0.49812120089338285</v>
      </c>
      <c r="J102" s="2">
        <f t="shared" si="46"/>
        <v>65000</v>
      </c>
      <c r="K102" s="4">
        <f t="shared" si="43"/>
        <v>0.5</v>
      </c>
      <c r="L102" s="2">
        <f t="shared" si="76"/>
        <v>115385.96069397949</v>
      </c>
      <c r="M102" s="4">
        <f t="shared" si="77"/>
        <v>0.49917783840157598</v>
      </c>
      <c r="N102" s="2">
        <f t="shared" si="87"/>
        <v>0</v>
      </c>
      <c r="O102" s="4">
        <f t="shared" si="78"/>
        <v>0</v>
      </c>
      <c r="P102" s="2">
        <f t="shared" si="88"/>
        <v>115385.96069397949</v>
      </c>
      <c r="Q102" s="4">
        <f t="shared" si="79"/>
        <v>1</v>
      </c>
      <c r="R102" s="1">
        <f>R101+(C102/2)</f>
        <v>50766.049306020541</v>
      </c>
      <c r="S102" s="5">
        <f t="shared" si="80"/>
        <v>0.50187879910661704</v>
      </c>
      <c r="T102" s="1">
        <f t="shared" si="47"/>
        <v>65000</v>
      </c>
      <c r="U102" s="5">
        <f t="shared" si="45"/>
        <v>0.5</v>
      </c>
      <c r="V102" s="1">
        <f t="shared" si="81"/>
        <v>115766.04930602055</v>
      </c>
      <c r="W102" s="5">
        <f t="shared" si="82"/>
        <v>0.50082216159842408</v>
      </c>
      <c r="X102" s="1">
        <f t="shared" si="89"/>
        <v>0</v>
      </c>
      <c r="Y102" s="5">
        <f t="shared" si="83"/>
        <v>0</v>
      </c>
      <c r="Z102" s="1">
        <f t="shared" si="90"/>
        <v>115766.04930602055</v>
      </c>
      <c r="AA102" s="5">
        <f t="shared" si="84"/>
        <v>1</v>
      </c>
      <c r="AC102" s="1">
        <f t="shared" si="85"/>
        <v>0</v>
      </c>
      <c r="AD102" s="5">
        <f t="shared" si="86"/>
        <v>0</v>
      </c>
    </row>
    <row r="103" spans="1:30" x14ac:dyDescent="0.25">
      <c r="A103" s="3">
        <v>44652</v>
      </c>
      <c r="B103" t="s">
        <v>18</v>
      </c>
      <c r="C103" s="1">
        <v>1400</v>
      </c>
      <c r="D103" s="1">
        <f t="shared" si="69"/>
        <v>102552.01000000004</v>
      </c>
      <c r="E103" s="1">
        <f t="shared" si="73"/>
        <v>130000</v>
      </c>
      <c r="F103" s="1">
        <f t="shared" si="70"/>
        <v>0</v>
      </c>
      <c r="G103" s="1">
        <f t="shared" si="74"/>
        <v>232552.01000000004</v>
      </c>
      <c r="H103" s="2">
        <f>H102+(C103*K102)</f>
        <v>51085.96069397949</v>
      </c>
      <c r="I103" s="4">
        <f t="shared" si="75"/>
        <v>0.49814684952522598</v>
      </c>
      <c r="J103" s="2">
        <f t="shared" si="46"/>
        <v>65000</v>
      </c>
      <c r="K103" s="4">
        <f t="shared" si="43"/>
        <v>0.5</v>
      </c>
      <c r="L103" s="2">
        <f t="shared" si="76"/>
        <v>116085.96069397949</v>
      </c>
      <c r="M103" s="4">
        <f t="shared" si="77"/>
        <v>0.4991827879448536</v>
      </c>
      <c r="N103" s="2">
        <f t="shared" si="87"/>
        <v>0</v>
      </c>
      <c r="O103" s="4">
        <f t="shared" si="78"/>
        <v>0</v>
      </c>
      <c r="P103" s="2">
        <f t="shared" si="88"/>
        <v>116085.96069397949</v>
      </c>
      <c r="Q103" s="4">
        <f t="shared" si="79"/>
        <v>1</v>
      </c>
      <c r="R103" s="1">
        <f>R102+(C103*U102)</f>
        <v>51466.049306020541</v>
      </c>
      <c r="S103" s="5">
        <f t="shared" si="80"/>
        <v>0.50185315047477397</v>
      </c>
      <c r="T103" s="1">
        <f t="shared" si="47"/>
        <v>65000</v>
      </c>
      <c r="U103" s="5">
        <f t="shared" si="45"/>
        <v>0.5</v>
      </c>
      <c r="V103" s="1">
        <f t="shared" si="81"/>
        <v>116466.04930602055</v>
      </c>
      <c r="W103" s="5">
        <f t="shared" si="82"/>
        <v>0.5008172120551464</v>
      </c>
      <c r="X103" s="1">
        <f t="shared" si="89"/>
        <v>0</v>
      </c>
      <c r="Y103" s="5">
        <f t="shared" si="83"/>
        <v>0</v>
      </c>
      <c r="Z103" s="1">
        <f t="shared" si="90"/>
        <v>116466.04930602055</v>
      </c>
      <c r="AA103" s="5">
        <f t="shared" si="84"/>
        <v>1</v>
      </c>
      <c r="AC103" s="1">
        <f t="shared" si="85"/>
        <v>0</v>
      </c>
      <c r="AD103" s="5">
        <f t="shared" si="86"/>
        <v>0</v>
      </c>
    </row>
    <row r="104" spans="1:30" x14ac:dyDescent="0.25">
      <c r="A104" s="3">
        <v>44670</v>
      </c>
      <c r="B104" t="s">
        <v>27</v>
      </c>
      <c r="C104" s="1">
        <v>-222.51</v>
      </c>
      <c r="D104" s="1">
        <f t="shared" si="69"/>
        <v>102329.50000000004</v>
      </c>
      <c r="E104" s="1">
        <f t="shared" si="73"/>
        <v>130000</v>
      </c>
      <c r="F104" s="1">
        <f t="shared" si="70"/>
        <v>0</v>
      </c>
      <c r="G104" s="1">
        <f t="shared" si="74"/>
        <v>232329.50000000006</v>
      </c>
      <c r="H104" s="2">
        <f>H103+(C104/2)</f>
        <v>50974.705693979493</v>
      </c>
      <c r="I104" s="4">
        <f t="shared" si="75"/>
        <v>0.49814281994908088</v>
      </c>
      <c r="J104" s="2">
        <f t="shared" si="46"/>
        <v>65000</v>
      </c>
      <c r="K104" s="4">
        <f t="shared" si="43"/>
        <v>0.5</v>
      </c>
      <c r="L104" s="2">
        <f t="shared" si="76"/>
        <v>115974.70569397949</v>
      </c>
      <c r="M104" s="4">
        <f t="shared" si="77"/>
        <v>0.49918200527259543</v>
      </c>
      <c r="N104" s="2">
        <f t="shared" si="87"/>
        <v>0</v>
      </c>
      <c r="O104" s="4">
        <f t="shared" si="78"/>
        <v>0</v>
      </c>
      <c r="P104" s="2">
        <f t="shared" si="88"/>
        <v>115974.70569397949</v>
      </c>
      <c r="Q104" s="4">
        <f t="shared" si="79"/>
        <v>1</v>
      </c>
      <c r="R104" s="1">
        <f>R103+(C104/2)</f>
        <v>51354.794306020543</v>
      </c>
      <c r="S104" s="5">
        <f t="shared" si="80"/>
        <v>0.50185718005091906</v>
      </c>
      <c r="T104" s="1">
        <f t="shared" si="47"/>
        <v>65000</v>
      </c>
      <c r="U104" s="5">
        <f t="shared" si="45"/>
        <v>0.5</v>
      </c>
      <c r="V104" s="1">
        <f t="shared" si="81"/>
        <v>116354.79430602054</v>
      </c>
      <c r="W104" s="5">
        <f t="shared" si="82"/>
        <v>0.50081799472740451</v>
      </c>
      <c r="X104" s="1">
        <f t="shared" si="89"/>
        <v>0</v>
      </c>
      <c r="Y104" s="5">
        <f t="shared" si="83"/>
        <v>0</v>
      </c>
      <c r="Z104" s="1">
        <f t="shared" si="90"/>
        <v>116354.79430602054</v>
      </c>
      <c r="AA104" s="5">
        <f t="shared" si="84"/>
        <v>1</v>
      </c>
      <c r="AC104" s="1">
        <f t="shared" si="85"/>
        <v>0</v>
      </c>
      <c r="AD104" s="5">
        <f t="shared" si="86"/>
        <v>0</v>
      </c>
    </row>
    <row r="105" spans="1:30" x14ac:dyDescent="0.25">
      <c r="A105" s="3">
        <v>44684</v>
      </c>
      <c r="B105" t="s">
        <v>18</v>
      </c>
      <c r="C105" s="1">
        <v>1400</v>
      </c>
      <c r="D105" s="1">
        <f t="shared" si="69"/>
        <v>103729.50000000004</v>
      </c>
      <c r="E105" s="1">
        <f t="shared" si="73"/>
        <v>130000</v>
      </c>
      <c r="F105" s="1">
        <f t="shared" si="70"/>
        <v>0</v>
      </c>
      <c r="G105" s="1">
        <f t="shared" si="74"/>
        <v>233729.50000000006</v>
      </c>
      <c r="H105" s="2">
        <f>H104+(C105*K104)</f>
        <v>51674.705693979493</v>
      </c>
      <c r="I105" s="4">
        <f t="shared" si="75"/>
        <v>0.49816788564467651</v>
      </c>
      <c r="J105" s="2">
        <f t="shared" si="46"/>
        <v>65000</v>
      </c>
      <c r="K105" s="4">
        <f t="shared" si="43"/>
        <v>0.5</v>
      </c>
      <c r="L105" s="2">
        <f t="shared" si="76"/>
        <v>116674.70569397949</v>
      </c>
      <c r="M105" s="4">
        <f t="shared" si="77"/>
        <v>0.49918690492205503</v>
      </c>
      <c r="N105" s="2">
        <f t="shared" si="87"/>
        <v>0</v>
      </c>
      <c r="O105" s="4">
        <f t="shared" si="78"/>
        <v>0</v>
      </c>
      <c r="P105" s="2">
        <f t="shared" si="88"/>
        <v>116674.70569397949</v>
      </c>
      <c r="Q105" s="4">
        <f t="shared" si="79"/>
        <v>1</v>
      </c>
      <c r="R105" s="1">
        <f>R104+(C105*U104)</f>
        <v>52054.794306020543</v>
      </c>
      <c r="S105" s="5">
        <f t="shared" si="80"/>
        <v>0.50183211435532338</v>
      </c>
      <c r="T105" s="1">
        <f t="shared" si="47"/>
        <v>65000</v>
      </c>
      <c r="U105" s="5">
        <f t="shared" si="45"/>
        <v>0.5</v>
      </c>
      <c r="V105" s="1">
        <f t="shared" si="81"/>
        <v>117054.79430602054</v>
      </c>
      <c r="W105" s="5">
        <f t="shared" si="82"/>
        <v>0.50081309507794491</v>
      </c>
      <c r="X105" s="1">
        <f t="shared" si="89"/>
        <v>0</v>
      </c>
      <c r="Y105" s="5">
        <f t="shared" si="83"/>
        <v>0</v>
      </c>
      <c r="Z105" s="1">
        <f t="shared" si="90"/>
        <v>117054.79430602054</v>
      </c>
      <c r="AA105" s="5">
        <f t="shared" si="84"/>
        <v>1</v>
      </c>
      <c r="AC105" s="1">
        <f t="shared" si="85"/>
        <v>0</v>
      </c>
      <c r="AD105" s="5">
        <f t="shared" si="86"/>
        <v>0</v>
      </c>
    </row>
    <row r="106" spans="1:30" x14ac:dyDescent="0.25">
      <c r="A106" s="3">
        <v>44698</v>
      </c>
      <c r="B106" t="s">
        <v>27</v>
      </c>
      <c r="C106" s="1">
        <v>-222.51</v>
      </c>
      <c r="D106" s="1">
        <f t="shared" si="69"/>
        <v>103506.99000000005</v>
      </c>
      <c r="E106" s="1">
        <f t="shared" si="73"/>
        <v>130000</v>
      </c>
      <c r="F106" s="1">
        <f t="shared" si="70"/>
        <v>0</v>
      </c>
      <c r="G106" s="1">
        <f t="shared" si="74"/>
        <v>233506.99000000005</v>
      </c>
      <c r="H106" s="2">
        <f>H105+(C106/2)</f>
        <v>51563.450693979496</v>
      </c>
      <c r="I106" s="4">
        <f t="shared" si="75"/>
        <v>0.4981639471303288</v>
      </c>
      <c r="J106" s="2">
        <f t="shared" si="46"/>
        <v>65000</v>
      </c>
      <c r="K106" s="4">
        <f t="shared" si="43"/>
        <v>0.5</v>
      </c>
      <c r="L106" s="2">
        <f t="shared" si="76"/>
        <v>116563.4506939795</v>
      </c>
      <c r="M106" s="4">
        <f t="shared" si="77"/>
        <v>0.49918613011961427</v>
      </c>
      <c r="N106" s="2">
        <f t="shared" si="87"/>
        <v>0</v>
      </c>
      <c r="O106" s="4">
        <f t="shared" si="78"/>
        <v>0</v>
      </c>
      <c r="P106" s="2">
        <f t="shared" si="88"/>
        <v>116563.4506939795</v>
      </c>
      <c r="Q106" s="4">
        <f t="shared" si="79"/>
        <v>1</v>
      </c>
      <c r="R106" s="1">
        <f>R105+(C106/2)</f>
        <v>51943.539306020546</v>
      </c>
      <c r="S106" s="5">
        <f t="shared" si="80"/>
        <v>0.50183605286967115</v>
      </c>
      <c r="T106" s="1">
        <f t="shared" si="47"/>
        <v>65000</v>
      </c>
      <c r="U106" s="5">
        <f t="shared" si="45"/>
        <v>0.5</v>
      </c>
      <c r="V106" s="1">
        <f t="shared" si="81"/>
        <v>116943.53930602054</v>
      </c>
      <c r="W106" s="5">
        <f t="shared" si="82"/>
        <v>0.50081386988038568</v>
      </c>
      <c r="X106" s="1">
        <f t="shared" si="89"/>
        <v>0</v>
      </c>
      <c r="Y106" s="5">
        <f t="shared" si="83"/>
        <v>0</v>
      </c>
      <c r="Z106" s="1">
        <f t="shared" si="90"/>
        <v>116943.53930602054</v>
      </c>
      <c r="AA106" s="5">
        <f t="shared" si="84"/>
        <v>1</v>
      </c>
      <c r="AC106" s="1">
        <f t="shared" si="85"/>
        <v>0</v>
      </c>
      <c r="AD106" s="5">
        <f t="shared" si="86"/>
        <v>0</v>
      </c>
    </row>
    <row r="107" spans="1:30" x14ac:dyDescent="0.25">
      <c r="A107" s="3">
        <v>44713</v>
      </c>
      <c r="B107" t="s">
        <v>18</v>
      </c>
      <c r="C107" s="1">
        <v>1400</v>
      </c>
      <c r="D107" s="1">
        <f t="shared" si="69"/>
        <v>104906.99000000005</v>
      </c>
      <c r="E107" s="1">
        <f t="shared" si="73"/>
        <v>130000</v>
      </c>
      <c r="F107" s="1">
        <f t="shared" si="70"/>
        <v>0</v>
      </c>
      <c r="G107" s="1">
        <f t="shared" si="74"/>
        <v>234906.99000000005</v>
      </c>
      <c r="H107" s="2">
        <f>H106+(C107*K106)</f>
        <v>52263.450693979496</v>
      </c>
      <c r="I107" s="4">
        <f t="shared" si="75"/>
        <v>0.49818844953972535</v>
      </c>
      <c r="J107" s="2">
        <f t="shared" si="46"/>
        <v>65000</v>
      </c>
      <c r="K107" s="4">
        <f t="shared" si="43"/>
        <v>0.5</v>
      </c>
      <c r="L107" s="2">
        <f t="shared" si="76"/>
        <v>117263.4506939795</v>
      </c>
      <c r="M107" s="4">
        <f t="shared" si="77"/>
        <v>0.49919098062590422</v>
      </c>
      <c r="N107" s="2">
        <f t="shared" si="87"/>
        <v>0</v>
      </c>
      <c r="O107" s="4">
        <f t="shared" si="78"/>
        <v>0</v>
      </c>
      <c r="P107" s="2">
        <f t="shared" si="88"/>
        <v>117263.4506939795</v>
      </c>
      <c r="Q107" s="4">
        <f t="shared" si="79"/>
        <v>1</v>
      </c>
      <c r="R107" s="1">
        <f>R106+(C107*U106)</f>
        <v>52643.539306020546</v>
      </c>
      <c r="S107" s="5">
        <f t="shared" si="80"/>
        <v>0.50181155046027459</v>
      </c>
      <c r="T107" s="1">
        <f t="shared" si="47"/>
        <v>65000</v>
      </c>
      <c r="U107" s="5">
        <f t="shared" si="45"/>
        <v>0.5</v>
      </c>
      <c r="V107" s="1">
        <f t="shared" si="81"/>
        <v>117643.53930602054</v>
      </c>
      <c r="W107" s="5">
        <f t="shared" si="82"/>
        <v>0.50080901937409572</v>
      </c>
      <c r="X107" s="1">
        <f t="shared" si="89"/>
        <v>0</v>
      </c>
      <c r="Y107" s="5">
        <f t="shared" si="83"/>
        <v>0</v>
      </c>
      <c r="Z107" s="1">
        <f t="shared" si="90"/>
        <v>117643.53930602054</v>
      </c>
      <c r="AA107" s="5">
        <f t="shared" si="84"/>
        <v>1</v>
      </c>
      <c r="AC107" s="1">
        <f t="shared" si="85"/>
        <v>0</v>
      </c>
      <c r="AD107" s="5">
        <f t="shared" si="86"/>
        <v>0</v>
      </c>
    </row>
    <row r="108" spans="1:30" x14ac:dyDescent="0.25">
      <c r="A108" s="3">
        <v>44728</v>
      </c>
      <c r="B108" t="s">
        <v>27</v>
      </c>
      <c r="C108" s="1">
        <v>-222.51</v>
      </c>
      <c r="D108" s="1">
        <f t="shared" si="69"/>
        <v>104684.48000000005</v>
      </c>
      <c r="E108" s="1">
        <f t="shared" si="73"/>
        <v>130000</v>
      </c>
      <c r="F108" s="1">
        <f t="shared" si="70"/>
        <v>0</v>
      </c>
      <c r="G108" s="1">
        <f t="shared" si="74"/>
        <v>234684.48000000004</v>
      </c>
      <c r="H108" s="2">
        <f>H107+(C108/2)</f>
        <v>52152.195693979498</v>
      </c>
      <c r="I108" s="4">
        <f t="shared" si="75"/>
        <v>0.49818459903492351</v>
      </c>
      <c r="J108" s="2">
        <f t="shared" si="46"/>
        <v>65000</v>
      </c>
      <c r="K108" s="4">
        <f t="shared" si="43"/>
        <v>0.5</v>
      </c>
      <c r="L108" s="2">
        <f t="shared" si="76"/>
        <v>117152.19569397951</v>
      </c>
      <c r="M108" s="4">
        <f t="shared" si="77"/>
        <v>0.49919021357517757</v>
      </c>
      <c r="N108" s="2">
        <f t="shared" si="87"/>
        <v>0</v>
      </c>
      <c r="O108" s="4">
        <f t="shared" si="78"/>
        <v>0</v>
      </c>
      <c r="P108" s="2">
        <f t="shared" si="88"/>
        <v>117152.19569397951</v>
      </c>
      <c r="Q108" s="4">
        <f t="shared" si="79"/>
        <v>1</v>
      </c>
      <c r="R108" s="1">
        <f>R107+(C108/2)</f>
        <v>52532.284306020549</v>
      </c>
      <c r="S108" s="5">
        <f t="shared" si="80"/>
        <v>0.50181540096507637</v>
      </c>
      <c r="T108" s="1">
        <f t="shared" si="47"/>
        <v>65000</v>
      </c>
      <c r="U108" s="5">
        <f t="shared" si="45"/>
        <v>0.5</v>
      </c>
      <c r="V108" s="1">
        <f t="shared" si="81"/>
        <v>117532.28430602055</v>
      </c>
      <c r="W108" s="5">
        <f t="shared" si="82"/>
        <v>0.50080978642482255</v>
      </c>
      <c r="X108" s="1">
        <f t="shared" si="89"/>
        <v>0</v>
      </c>
      <c r="Y108" s="5">
        <f t="shared" si="83"/>
        <v>0</v>
      </c>
      <c r="Z108" s="1">
        <f t="shared" si="90"/>
        <v>117532.28430602055</v>
      </c>
      <c r="AA108" s="5">
        <f t="shared" si="84"/>
        <v>1</v>
      </c>
      <c r="AC108" s="1">
        <f t="shared" si="85"/>
        <v>0</v>
      </c>
      <c r="AD108" s="5">
        <f t="shared" si="86"/>
        <v>0</v>
      </c>
    </row>
    <row r="109" spans="1:30" x14ac:dyDescent="0.25">
      <c r="A109" s="3">
        <v>44743</v>
      </c>
      <c r="B109" t="s">
        <v>18</v>
      </c>
      <c r="C109" s="1">
        <v>1400</v>
      </c>
      <c r="D109" s="1">
        <f t="shared" si="69"/>
        <v>106084.48000000005</v>
      </c>
      <c r="E109" s="1">
        <f t="shared" si="73"/>
        <v>130000</v>
      </c>
      <c r="F109" s="1">
        <f t="shared" si="70"/>
        <v>0</v>
      </c>
      <c r="G109" s="1">
        <f t="shared" si="74"/>
        <v>236084.48000000004</v>
      </c>
      <c r="H109" s="2">
        <f>H108+(C109*K108)</f>
        <v>52852.195693979498</v>
      </c>
      <c r="I109" s="4">
        <f t="shared" si="75"/>
        <v>0.4982085569348077</v>
      </c>
      <c r="J109" s="2">
        <f t="shared" si="46"/>
        <v>65000</v>
      </c>
      <c r="K109" s="4">
        <f t="shared" si="43"/>
        <v>0.5</v>
      </c>
      <c r="L109" s="2">
        <f t="shared" si="76"/>
        <v>117852.19569397951</v>
      </c>
      <c r="M109" s="4">
        <f t="shared" si="77"/>
        <v>0.49919501567396335</v>
      </c>
      <c r="N109" s="2">
        <f t="shared" si="87"/>
        <v>0</v>
      </c>
      <c r="O109" s="4">
        <f t="shared" si="78"/>
        <v>0</v>
      </c>
      <c r="P109" s="2">
        <f t="shared" si="88"/>
        <v>117852.19569397951</v>
      </c>
      <c r="Q109" s="4">
        <f t="shared" si="79"/>
        <v>1</v>
      </c>
      <c r="R109" s="1">
        <f>R108+(C109*U108)</f>
        <v>53232.284306020549</v>
      </c>
      <c r="S109" s="5">
        <f t="shared" si="80"/>
        <v>0.50179144306519219</v>
      </c>
      <c r="T109" s="1">
        <f t="shared" si="47"/>
        <v>65000</v>
      </c>
      <c r="U109" s="5">
        <f t="shared" si="45"/>
        <v>0.5</v>
      </c>
      <c r="V109" s="1">
        <f t="shared" si="81"/>
        <v>118232.28430602055</v>
      </c>
      <c r="W109" s="5">
        <f t="shared" si="82"/>
        <v>0.50080498432603671</v>
      </c>
      <c r="X109" s="1">
        <f t="shared" si="89"/>
        <v>0</v>
      </c>
      <c r="Y109" s="5">
        <f t="shared" si="83"/>
        <v>0</v>
      </c>
      <c r="Z109" s="1">
        <f t="shared" si="90"/>
        <v>118232.28430602055</v>
      </c>
      <c r="AA109" s="5">
        <f t="shared" si="84"/>
        <v>1</v>
      </c>
      <c r="AC109" s="1">
        <f t="shared" ref="AC109:AC116" si="91">G109-(H109+J109+R109+T109)</f>
        <v>0</v>
      </c>
      <c r="AD109" s="5">
        <f t="shared" ref="AD109:AD116" si="92">100%-(M109+W109)</f>
        <v>0</v>
      </c>
    </row>
    <row r="110" spans="1:30" x14ac:dyDescent="0.25">
      <c r="A110" s="3">
        <v>44757</v>
      </c>
      <c r="B110" t="s">
        <v>27</v>
      </c>
      <c r="C110" s="1">
        <v>-222.51</v>
      </c>
      <c r="D110" s="1">
        <f t="shared" si="69"/>
        <v>105861.97000000006</v>
      </c>
      <c r="E110" s="1">
        <f t="shared" si="73"/>
        <v>130000</v>
      </c>
      <c r="F110" s="1">
        <f t="shared" si="70"/>
        <v>0</v>
      </c>
      <c r="G110" s="1">
        <f t="shared" si="74"/>
        <v>235861.97000000006</v>
      </c>
      <c r="H110" s="2">
        <f>H109+(C110/2)</f>
        <v>52740.940693979501</v>
      </c>
      <c r="I110" s="4">
        <f t="shared" si="75"/>
        <v>0.49820479152220076</v>
      </c>
      <c r="J110" s="2">
        <f t="shared" si="46"/>
        <v>65000</v>
      </c>
      <c r="K110" s="4">
        <f t="shared" si="43"/>
        <v>0.5</v>
      </c>
      <c r="L110" s="2">
        <f t="shared" si="76"/>
        <v>117740.9406939795</v>
      </c>
      <c r="M110" s="4">
        <f t="shared" si="77"/>
        <v>0.49919425625919883</v>
      </c>
      <c r="N110" s="2">
        <f t="shared" si="87"/>
        <v>0</v>
      </c>
      <c r="O110" s="4">
        <f t="shared" si="78"/>
        <v>0</v>
      </c>
      <c r="P110" s="2">
        <f t="shared" si="88"/>
        <v>117740.9406939795</v>
      </c>
      <c r="Q110" s="4">
        <f t="shared" si="79"/>
        <v>1</v>
      </c>
      <c r="R110" s="1">
        <f>R109+(C110/2)</f>
        <v>53121.029306020551</v>
      </c>
      <c r="S110" s="5">
        <f t="shared" si="80"/>
        <v>0.50179520847779913</v>
      </c>
      <c r="T110" s="1">
        <f t="shared" si="47"/>
        <v>65000</v>
      </c>
      <c r="U110" s="5">
        <f t="shared" si="45"/>
        <v>0.5</v>
      </c>
      <c r="V110" s="1">
        <f t="shared" si="81"/>
        <v>118121.02930602056</v>
      </c>
      <c r="W110" s="5">
        <f t="shared" si="82"/>
        <v>0.50080574374080111</v>
      </c>
      <c r="X110" s="1">
        <f t="shared" si="89"/>
        <v>0</v>
      </c>
      <c r="Y110" s="5">
        <f t="shared" si="83"/>
        <v>0</v>
      </c>
      <c r="Z110" s="1">
        <f t="shared" si="90"/>
        <v>118121.02930602056</v>
      </c>
      <c r="AA110" s="5">
        <f t="shared" si="84"/>
        <v>1</v>
      </c>
      <c r="AC110" s="1">
        <f t="shared" si="91"/>
        <v>0</v>
      </c>
      <c r="AD110" s="5">
        <f t="shared" si="92"/>
        <v>0</v>
      </c>
    </row>
    <row r="111" spans="1:30" x14ac:dyDescent="0.25">
      <c r="A111" s="3">
        <v>44775</v>
      </c>
      <c r="B111" t="s">
        <v>18</v>
      </c>
      <c r="C111" s="1">
        <v>1400</v>
      </c>
      <c r="D111" s="1">
        <f t="shared" ref="D111:D142" si="93">D110+C111</f>
        <v>107261.97000000006</v>
      </c>
      <c r="E111" s="1">
        <f t="shared" si="73"/>
        <v>130000</v>
      </c>
      <c r="F111" s="1">
        <f t="shared" si="70"/>
        <v>0</v>
      </c>
      <c r="G111" s="1">
        <f t="shared" si="74"/>
        <v>237261.97000000006</v>
      </c>
      <c r="H111" s="2">
        <f>H110+(C111*K110)</f>
        <v>53440.940693979501</v>
      </c>
      <c r="I111" s="4">
        <f t="shared" si="75"/>
        <v>0.49822822286388618</v>
      </c>
      <c r="J111" s="2">
        <f t="shared" si="46"/>
        <v>65000</v>
      </c>
      <c r="K111" s="4">
        <f t="shared" si="43"/>
        <v>0.5</v>
      </c>
      <c r="L111" s="2">
        <f t="shared" si="76"/>
        <v>118440.9406939795</v>
      </c>
      <c r="M111" s="4">
        <f t="shared" si="77"/>
        <v>0.49919901067153521</v>
      </c>
      <c r="N111" s="2">
        <f t="shared" si="87"/>
        <v>0</v>
      </c>
      <c r="O111" s="4">
        <f t="shared" si="78"/>
        <v>0</v>
      </c>
      <c r="P111" s="2">
        <f t="shared" si="88"/>
        <v>118440.9406939795</v>
      </c>
      <c r="Q111" s="4">
        <f t="shared" si="79"/>
        <v>1</v>
      </c>
      <c r="R111" s="1">
        <f>R110+(C111*U110)</f>
        <v>53821.029306020551</v>
      </c>
      <c r="S111" s="5">
        <f t="shared" si="80"/>
        <v>0.50177177713611376</v>
      </c>
      <c r="T111" s="1">
        <f t="shared" si="47"/>
        <v>65000</v>
      </c>
      <c r="U111" s="5">
        <f t="shared" si="45"/>
        <v>0.5</v>
      </c>
      <c r="V111" s="1">
        <f t="shared" si="81"/>
        <v>118821.02930602056</v>
      </c>
      <c r="W111" s="5">
        <f t="shared" si="82"/>
        <v>0.50080098932846473</v>
      </c>
      <c r="X111" s="1">
        <f t="shared" si="89"/>
        <v>0</v>
      </c>
      <c r="Y111" s="5">
        <f t="shared" si="83"/>
        <v>0</v>
      </c>
      <c r="Z111" s="1">
        <f t="shared" si="90"/>
        <v>118821.02930602056</v>
      </c>
      <c r="AA111" s="5">
        <f t="shared" si="84"/>
        <v>1</v>
      </c>
      <c r="AC111" s="1">
        <f t="shared" si="91"/>
        <v>0</v>
      </c>
      <c r="AD111" s="5">
        <f t="shared" si="92"/>
        <v>0</v>
      </c>
    </row>
    <row r="112" spans="1:30" x14ac:dyDescent="0.25">
      <c r="A112" s="3">
        <v>44788</v>
      </c>
      <c r="B112" t="s">
        <v>27</v>
      </c>
      <c r="C112" s="1">
        <v>-222.51</v>
      </c>
      <c r="D112" s="1">
        <f t="shared" si="93"/>
        <v>107039.46000000006</v>
      </c>
      <c r="E112" s="1">
        <f t="shared" si="73"/>
        <v>130000</v>
      </c>
      <c r="F112" s="1">
        <f t="shared" si="70"/>
        <v>0</v>
      </c>
      <c r="G112" s="1">
        <f t="shared" si="74"/>
        <v>237039.46000000008</v>
      </c>
      <c r="H112" s="2">
        <f>H111+(C112/2)</f>
        <v>53329.685693979503</v>
      </c>
      <c r="I112" s="4">
        <f t="shared" si="75"/>
        <v>0.49822453975365227</v>
      </c>
      <c r="J112" s="2">
        <f t="shared" si="46"/>
        <v>65000</v>
      </c>
      <c r="K112" s="4">
        <f t="shared" si="43"/>
        <v>0.5</v>
      </c>
      <c r="L112" s="2">
        <f t="shared" si="76"/>
        <v>118329.6856939795</v>
      </c>
      <c r="M112" s="4">
        <f t="shared" si="77"/>
        <v>0.49919825877927437</v>
      </c>
      <c r="N112" s="2">
        <f t="shared" si="87"/>
        <v>0</v>
      </c>
      <c r="O112" s="4">
        <f t="shared" si="78"/>
        <v>0</v>
      </c>
      <c r="P112" s="2">
        <f t="shared" si="88"/>
        <v>118329.6856939795</v>
      </c>
      <c r="Q112" s="4">
        <f t="shared" si="79"/>
        <v>1</v>
      </c>
      <c r="R112" s="1">
        <f>R111+(C112/2)</f>
        <v>53709.774306020554</v>
      </c>
      <c r="S112" s="5">
        <f t="shared" si="80"/>
        <v>0.50177546024634767</v>
      </c>
      <c r="T112" s="1">
        <f t="shared" si="47"/>
        <v>65000</v>
      </c>
      <c r="U112" s="5">
        <f t="shared" si="45"/>
        <v>0.5</v>
      </c>
      <c r="V112" s="1">
        <f t="shared" si="81"/>
        <v>118709.77430602055</v>
      </c>
      <c r="W112" s="5">
        <f t="shared" si="82"/>
        <v>0.50080174122072552</v>
      </c>
      <c r="X112" s="1">
        <f t="shared" si="89"/>
        <v>0</v>
      </c>
      <c r="Y112" s="5">
        <f t="shared" si="83"/>
        <v>0</v>
      </c>
      <c r="Z112" s="1">
        <f t="shared" si="90"/>
        <v>118709.77430602055</v>
      </c>
      <c r="AA112" s="5">
        <f t="shared" si="84"/>
        <v>1</v>
      </c>
      <c r="AC112" s="1">
        <f t="shared" si="91"/>
        <v>0</v>
      </c>
      <c r="AD112" s="5">
        <f t="shared" si="92"/>
        <v>0</v>
      </c>
    </row>
    <row r="113" spans="1:30" x14ac:dyDescent="0.25">
      <c r="A113" s="3">
        <v>44809</v>
      </c>
      <c r="B113" t="s">
        <v>18</v>
      </c>
      <c r="C113" s="1">
        <v>1400</v>
      </c>
      <c r="D113" s="1">
        <f t="shared" si="93"/>
        <v>108439.46000000006</v>
      </c>
      <c r="E113" s="1">
        <f t="shared" si="73"/>
        <v>130000</v>
      </c>
      <c r="F113" s="1">
        <f t="shared" ref="F113:F144" si="94">F112</f>
        <v>0</v>
      </c>
      <c r="G113" s="1">
        <f t="shared" si="74"/>
        <v>238439.46000000008</v>
      </c>
      <c r="H113" s="2">
        <f>H112+(C113*K112)</f>
        <v>54029.685693979503</v>
      </c>
      <c r="I113" s="4">
        <f t="shared" si="75"/>
        <v>0.49824746170793799</v>
      </c>
      <c r="J113" s="2">
        <f t="shared" si="46"/>
        <v>65000</v>
      </c>
      <c r="K113" s="4">
        <f t="shared" si="43"/>
        <v>0.5</v>
      </c>
      <c r="L113" s="2">
        <f t="shared" si="76"/>
        <v>119029.6856939795</v>
      </c>
      <c r="M113" s="4">
        <f t="shared" si="77"/>
        <v>0.49920296621196614</v>
      </c>
      <c r="N113" s="2">
        <f t="shared" si="87"/>
        <v>0</v>
      </c>
      <c r="O113" s="4">
        <f t="shared" si="78"/>
        <v>0</v>
      </c>
      <c r="P113" s="2">
        <f t="shared" si="88"/>
        <v>119029.6856939795</v>
      </c>
      <c r="Q113" s="4">
        <f t="shared" si="79"/>
        <v>1</v>
      </c>
      <c r="R113" s="1">
        <f>R112+(C113*U112)</f>
        <v>54409.774306020554</v>
      </c>
      <c r="S113" s="5">
        <f t="shared" si="80"/>
        <v>0.50175253829206201</v>
      </c>
      <c r="T113" s="1">
        <f t="shared" si="47"/>
        <v>65000</v>
      </c>
      <c r="U113" s="5">
        <f t="shared" si="45"/>
        <v>0.5</v>
      </c>
      <c r="V113" s="1">
        <f t="shared" si="81"/>
        <v>119409.77430602055</v>
      </c>
      <c r="W113" s="5">
        <f t="shared" si="82"/>
        <v>0.50079703378803375</v>
      </c>
      <c r="X113" s="1">
        <f t="shared" si="89"/>
        <v>0</v>
      </c>
      <c r="Y113" s="5">
        <f t="shared" si="83"/>
        <v>0</v>
      </c>
      <c r="Z113" s="1">
        <f t="shared" si="90"/>
        <v>119409.77430602055</v>
      </c>
      <c r="AA113" s="5">
        <f t="shared" si="84"/>
        <v>1</v>
      </c>
      <c r="AC113" s="1">
        <f t="shared" si="91"/>
        <v>0</v>
      </c>
      <c r="AD113" s="5">
        <f t="shared" si="92"/>
        <v>0</v>
      </c>
    </row>
    <row r="114" spans="1:30" x14ac:dyDescent="0.25">
      <c r="A114" s="3">
        <v>44819</v>
      </c>
      <c r="B114" t="s">
        <v>27</v>
      </c>
      <c r="C114" s="1">
        <v>-222.51</v>
      </c>
      <c r="D114" s="1">
        <f t="shared" si="93"/>
        <v>108216.95000000007</v>
      </c>
      <c r="E114" s="1">
        <f t="shared" si="73"/>
        <v>130000</v>
      </c>
      <c r="F114" s="1">
        <f t="shared" si="94"/>
        <v>0</v>
      </c>
      <c r="G114" s="1">
        <f t="shared" si="74"/>
        <v>238216.95000000007</v>
      </c>
      <c r="H114" s="2">
        <f>H113+(C114/2)</f>
        <v>53918.430693979506</v>
      </c>
      <c r="I114" s="4">
        <f t="shared" si="75"/>
        <v>0.49824385823089146</v>
      </c>
      <c r="J114" s="2">
        <f t="shared" si="46"/>
        <v>65000</v>
      </c>
      <c r="K114" s="4">
        <f t="shared" ref="K114:K160" si="95">J114/E114</f>
        <v>0.5</v>
      </c>
      <c r="L114" s="2">
        <f t="shared" si="76"/>
        <v>118918.43069397951</v>
      </c>
      <c r="M114" s="4">
        <f t="shared" si="77"/>
        <v>0.49920222173098711</v>
      </c>
      <c r="N114" s="2">
        <f t="shared" si="87"/>
        <v>0</v>
      </c>
      <c r="O114" s="4">
        <f t="shared" si="78"/>
        <v>0</v>
      </c>
      <c r="P114" s="2">
        <f t="shared" si="88"/>
        <v>118918.43069397951</v>
      </c>
      <c r="Q114" s="4">
        <f t="shared" si="79"/>
        <v>1</v>
      </c>
      <c r="R114" s="1">
        <f>R113+(C114/2)</f>
        <v>54298.519306020557</v>
      </c>
      <c r="S114" s="5">
        <f t="shared" si="80"/>
        <v>0.50175614176910843</v>
      </c>
      <c r="T114" s="1">
        <f t="shared" si="47"/>
        <v>65000</v>
      </c>
      <c r="U114" s="5">
        <f t="shared" si="45"/>
        <v>0.5</v>
      </c>
      <c r="V114" s="1">
        <f t="shared" si="81"/>
        <v>119298.51930602055</v>
      </c>
      <c r="W114" s="5">
        <f t="shared" si="82"/>
        <v>0.50079777826901284</v>
      </c>
      <c r="X114" s="1">
        <f t="shared" si="89"/>
        <v>0</v>
      </c>
      <c r="Y114" s="5">
        <f t="shared" si="83"/>
        <v>0</v>
      </c>
      <c r="Z114" s="1">
        <f t="shared" si="90"/>
        <v>119298.51930602055</v>
      </c>
      <c r="AA114" s="5">
        <f t="shared" si="84"/>
        <v>1</v>
      </c>
      <c r="AC114" s="1">
        <f t="shared" si="91"/>
        <v>0</v>
      </c>
      <c r="AD114" s="5">
        <f t="shared" si="92"/>
        <v>0</v>
      </c>
    </row>
    <row r="115" spans="1:30" x14ac:dyDescent="0.25">
      <c r="A115" s="3">
        <v>44838</v>
      </c>
      <c r="B115" t="s">
        <v>18</v>
      </c>
      <c r="C115" s="1">
        <v>1400</v>
      </c>
      <c r="D115" s="1">
        <f t="shared" si="93"/>
        <v>109616.95000000007</v>
      </c>
      <c r="E115" s="1">
        <f t="shared" ref="E115:E146" si="96">E114</f>
        <v>130000</v>
      </c>
      <c r="F115" s="1">
        <f t="shared" si="94"/>
        <v>0</v>
      </c>
      <c r="G115" s="1">
        <f t="shared" si="74"/>
        <v>239616.95000000007</v>
      </c>
      <c r="H115" s="2">
        <f>H114+(C115*K114)</f>
        <v>54618.430693979506</v>
      </c>
      <c r="I115" s="4">
        <f t="shared" si="75"/>
        <v>0.49826628723002664</v>
      </c>
      <c r="J115" s="2">
        <f t="shared" si="46"/>
        <v>65000</v>
      </c>
      <c r="K115" s="4">
        <f t="shared" si="95"/>
        <v>0.5</v>
      </c>
      <c r="L115" s="2">
        <f t="shared" si="76"/>
        <v>119618.43069397951</v>
      </c>
      <c r="M115" s="4">
        <f t="shared" si="77"/>
        <v>0.49920688287693954</v>
      </c>
      <c r="N115" s="2">
        <f t="shared" si="87"/>
        <v>0</v>
      </c>
      <c r="O115" s="4">
        <f t="shared" si="78"/>
        <v>0</v>
      </c>
      <c r="P115" s="2">
        <f t="shared" si="88"/>
        <v>119618.43069397951</v>
      </c>
      <c r="Q115" s="4">
        <f t="shared" si="79"/>
        <v>1</v>
      </c>
      <c r="R115" s="1">
        <f>R114+(C115*U114)</f>
        <v>54998.519306020557</v>
      </c>
      <c r="S115" s="5">
        <f t="shared" si="80"/>
        <v>0.50173371276997325</v>
      </c>
      <c r="T115" s="1">
        <f t="shared" si="47"/>
        <v>65000</v>
      </c>
      <c r="U115" s="5">
        <f t="shared" ref="U115:U160" si="97">T115/E115</f>
        <v>0.5</v>
      </c>
      <c r="V115" s="1">
        <f t="shared" si="81"/>
        <v>119998.51930602055</v>
      </c>
      <c r="W115" s="5">
        <f t="shared" si="82"/>
        <v>0.50079311712306041</v>
      </c>
      <c r="X115" s="1">
        <f t="shared" si="89"/>
        <v>0</v>
      </c>
      <c r="Y115" s="5">
        <f t="shared" si="83"/>
        <v>0</v>
      </c>
      <c r="Z115" s="1">
        <f t="shared" si="90"/>
        <v>119998.51930602055</v>
      </c>
      <c r="AA115" s="5">
        <f t="shared" si="84"/>
        <v>1</v>
      </c>
      <c r="AC115" s="1">
        <f t="shared" si="91"/>
        <v>0</v>
      </c>
      <c r="AD115" s="5">
        <f t="shared" si="92"/>
        <v>0</v>
      </c>
    </row>
    <row r="116" spans="1:30" x14ac:dyDescent="0.25">
      <c r="A116" s="3">
        <v>44867</v>
      </c>
      <c r="B116" t="s">
        <v>18</v>
      </c>
      <c r="C116" s="1">
        <v>1400</v>
      </c>
      <c r="D116" s="1">
        <f t="shared" si="93"/>
        <v>111016.95000000007</v>
      </c>
      <c r="E116" s="1">
        <f t="shared" si="96"/>
        <v>130000</v>
      </c>
      <c r="F116" s="1">
        <f t="shared" si="94"/>
        <v>0</v>
      </c>
      <c r="G116" s="1">
        <f t="shared" si="74"/>
        <v>241016.95000000007</v>
      </c>
      <c r="H116" s="2">
        <f>H115+(C116*K115)</f>
        <v>55318.430693979506</v>
      </c>
      <c r="I116" s="4">
        <f t="shared" si="75"/>
        <v>0.4982881505389895</v>
      </c>
      <c r="J116" s="2">
        <f t="shared" ref="J116:J160" si="98">E116*K115</f>
        <v>65000</v>
      </c>
      <c r="K116" s="4">
        <f t="shared" si="95"/>
        <v>0.5</v>
      </c>
      <c r="L116" s="2">
        <f t="shared" si="76"/>
        <v>120318.43069397951</v>
      </c>
      <c r="M116" s="4">
        <f t="shared" si="77"/>
        <v>0.49921148987230762</v>
      </c>
      <c r="N116" s="2">
        <f t="shared" si="87"/>
        <v>0</v>
      </c>
      <c r="O116" s="4">
        <f t="shared" si="78"/>
        <v>0</v>
      </c>
      <c r="P116" s="2">
        <f t="shared" si="88"/>
        <v>120318.43069397951</v>
      </c>
      <c r="Q116" s="4">
        <f t="shared" si="79"/>
        <v>1</v>
      </c>
      <c r="R116" s="1">
        <f>R115+(C116*U115)</f>
        <v>55698.519306020557</v>
      </c>
      <c r="S116" s="5">
        <f t="shared" si="80"/>
        <v>0.50171184946101044</v>
      </c>
      <c r="T116" s="1">
        <f t="shared" ref="T116:T160" si="99">E116*U115</f>
        <v>65000</v>
      </c>
      <c r="U116" s="5">
        <f t="shared" si="97"/>
        <v>0.5</v>
      </c>
      <c r="V116" s="1">
        <f t="shared" si="81"/>
        <v>120698.51930602055</v>
      </c>
      <c r="W116" s="5">
        <f t="shared" si="82"/>
        <v>0.50078851012769232</v>
      </c>
      <c r="X116" s="1">
        <f t="shared" si="89"/>
        <v>0</v>
      </c>
      <c r="Y116" s="5">
        <f t="shared" si="83"/>
        <v>0</v>
      </c>
      <c r="Z116" s="1">
        <f t="shared" si="90"/>
        <v>120698.51930602055</v>
      </c>
      <c r="AA116" s="5">
        <f t="shared" si="84"/>
        <v>1</v>
      </c>
      <c r="AC116" s="1">
        <f t="shared" si="91"/>
        <v>0</v>
      </c>
      <c r="AD116" s="5">
        <f t="shared" si="92"/>
        <v>0</v>
      </c>
    </row>
    <row r="117" spans="1:30" x14ac:dyDescent="0.25">
      <c r="A117" s="3">
        <v>44895</v>
      </c>
      <c r="B117" t="s">
        <v>19</v>
      </c>
      <c r="C117" s="1">
        <v>21.29</v>
      </c>
      <c r="D117" s="1">
        <f t="shared" si="93"/>
        <v>111038.24000000006</v>
      </c>
      <c r="E117" s="1">
        <f t="shared" si="96"/>
        <v>130000</v>
      </c>
      <c r="F117" s="1">
        <f t="shared" si="94"/>
        <v>0</v>
      </c>
      <c r="G117" s="1">
        <f t="shared" si="74"/>
        <v>241038.24000000005</v>
      </c>
      <c r="H117" s="2">
        <f>D117*I116</f>
        <v>55329.039248704481</v>
      </c>
      <c r="I117" s="4">
        <f t="shared" si="75"/>
        <v>0.49828815053898956</v>
      </c>
      <c r="J117" s="2">
        <f t="shared" si="98"/>
        <v>65000</v>
      </c>
      <c r="K117" s="4">
        <f t="shared" si="95"/>
        <v>0.5</v>
      </c>
      <c r="L117" s="2">
        <f t="shared" si="76"/>
        <v>120329.03924870447</v>
      </c>
      <c r="M117" s="4">
        <f t="shared" si="77"/>
        <v>0.49921140831722155</v>
      </c>
      <c r="N117" s="2">
        <f t="shared" si="87"/>
        <v>0</v>
      </c>
      <c r="O117" s="4">
        <f t="shared" si="78"/>
        <v>0</v>
      </c>
      <c r="P117" s="2">
        <f t="shared" si="88"/>
        <v>120329.03924870447</v>
      </c>
      <c r="Q117" s="4">
        <f t="shared" si="79"/>
        <v>1</v>
      </c>
      <c r="R117" s="1">
        <f>D117*S116</f>
        <v>55709.200751295582</v>
      </c>
      <c r="S117" s="5">
        <f t="shared" si="80"/>
        <v>0.50171184946101044</v>
      </c>
      <c r="T117" s="1">
        <f t="shared" si="99"/>
        <v>65000</v>
      </c>
      <c r="U117" s="5">
        <f t="shared" si="97"/>
        <v>0.5</v>
      </c>
      <c r="V117" s="1">
        <f t="shared" si="81"/>
        <v>120709.20075129558</v>
      </c>
      <c r="W117" s="5">
        <f t="shared" si="82"/>
        <v>0.50078859168277845</v>
      </c>
      <c r="X117" s="1">
        <f t="shared" si="89"/>
        <v>0</v>
      </c>
      <c r="Y117" s="5">
        <f t="shared" si="83"/>
        <v>0</v>
      </c>
      <c r="Z117" s="1">
        <f t="shared" si="90"/>
        <v>120709.20075129558</v>
      </c>
      <c r="AA117" s="5">
        <f t="shared" si="84"/>
        <v>1</v>
      </c>
      <c r="AC117" s="1">
        <f t="shared" ref="AC117:AC146" si="100">G117-(H117+J117+R117+T117)</f>
        <v>0</v>
      </c>
      <c r="AD117" s="5">
        <f t="shared" ref="AD117:AD146" si="101">100%-(M117+W117)</f>
        <v>0</v>
      </c>
    </row>
    <row r="118" spans="1:30" x14ac:dyDescent="0.25">
      <c r="A118" s="3">
        <v>44896</v>
      </c>
      <c r="B118" t="s">
        <v>18</v>
      </c>
      <c r="C118" s="1">
        <v>1400</v>
      </c>
      <c r="D118" s="1">
        <f t="shared" si="93"/>
        <v>112438.24000000006</v>
      </c>
      <c r="E118" s="1">
        <f t="shared" si="96"/>
        <v>130000</v>
      </c>
      <c r="F118" s="1">
        <f t="shared" si="94"/>
        <v>0</v>
      </c>
      <c r="G118" s="1">
        <f t="shared" si="74"/>
        <v>242438.24000000005</v>
      </c>
      <c r="H118" s="2">
        <f>H117+(C118*K117)</f>
        <v>56029.039248704481</v>
      </c>
      <c r="I118" s="4">
        <f t="shared" si="75"/>
        <v>0.49830946525581021</v>
      </c>
      <c r="J118" s="2">
        <f t="shared" si="98"/>
        <v>65000</v>
      </c>
      <c r="K118" s="4">
        <f t="shared" si="95"/>
        <v>0.5</v>
      </c>
      <c r="L118" s="2">
        <f t="shared" si="76"/>
        <v>121029.03924870447</v>
      </c>
      <c r="M118" s="4">
        <f t="shared" si="77"/>
        <v>0.49921596217125008</v>
      </c>
      <c r="N118" s="2">
        <f t="shared" si="87"/>
        <v>0</v>
      </c>
      <c r="O118" s="4">
        <f t="shared" si="78"/>
        <v>0</v>
      </c>
      <c r="P118" s="2">
        <f t="shared" si="88"/>
        <v>121029.03924870447</v>
      </c>
      <c r="Q118" s="4">
        <f t="shared" si="79"/>
        <v>1</v>
      </c>
      <c r="R118" s="1">
        <f>R117+(C118*U117)</f>
        <v>56409.200751295582</v>
      </c>
      <c r="S118" s="5">
        <f t="shared" si="80"/>
        <v>0.50169053474418979</v>
      </c>
      <c r="T118" s="1">
        <f t="shared" si="99"/>
        <v>65000</v>
      </c>
      <c r="U118" s="5">
        <f t="shared" si="97"/>
        <v>0.5</v>
      </c>
      <c r="V118" s="1">
        <f t="shared" si="81"/>
        <v>121409.20075129558</v>
      </c>
      <c r="W118" s="5">
        <f t="shared" si="82"/>
        <v>0.50078403782874992</v>
      </c>
      <c r="X118" s="1">
        <f t="shared" si="89"/>
        <v>0</v>
      </c>
      <c r="Y118" s="5">
        <f t="shared" si="83"/>
        <v>0</v>
      </c>
      <c r="Z118" s="1">
        <f t="shared" si="90"/>
        <v>121409.20075129558</v>
      </c>
      <c r="AA118" s="5">
        <f t="shared" si="84"/>
        <v>1</v>
      </c>
      <c r="AC118" s="1">
        <f t="shared" si="100"/>
        <v>0</v>
      </c>
      <c r="AD118" s="5">
        <f t="shared" si="101"/>
        <v>0</v>
      </c>
    </row>
    <row r="119" spans="1:30" x14ac:dyDescent="0.25">
      <c r="A119" s="3">
        <v>44926</v>
      </c>
      <c r="B119" t="s">
        <v>19</v>
      </c>
      <c r="C119" s="1">
        <v>61.61</v>
      </c>
      <c r="D119" s="1">
        <f t="shared" si="93"/>
        <v>112499.85000000006</v>
      </c>
      <c r="E119" s="1">
        <f t="shared" si="96"/>
        <v>130000</v>
      </c>
      <c r="F119" s="1">
        <f t="shared" si="94"/>
        <v>0</v>
      </c>
      <c r="G119" s="1">
        <f t="shared" si="74"/>
        <v>242499.85000000006</v>
      </c>
      <c r="H119" s="2">
        <f>D119*I118</f>
        <v>56059.740094858891</v>
      </c>
      <c r="I119" s="4">
        <f t="shared" si="75"/>
        <v>0.49830946525581021</v>
      </c>
      <c r="J119" s="2">
        <f t="shared" si="98"/>
        <v>65000</v>
      </c>
      <c r="K119" s="4">
        <f t="shared" si="95"/>
        <v>0.5</v>
      </c>
      <c r="L119" s="2">
        <f t="shared" si="76"/>
        <v>121059.74009485889</v>
      </c>
      <c r="M119" s="4">
        <f t="shared" si="77"/>
        <v>0.49921573186481916</v>
      </c>
      <c r="N119" s="2">
        <f t="shared" si="87"/>
        <v>0</v>
      </c>
      <c r="O119" s="4">
        <f t="shared" si="78"/>
        <v>0</v>
      </c>
      <c r="P119" s="2">
        <f t="shared" si="88"/>
        <v>121059.74009485889</v>
      </c>
      <c r="Q119" s="4">
        <f t="shared" si="79"/>
        <v>1</v>
      </c>
      <c r="R119" s="1">
        <f>D119*S118</f>
        <v>56440.109905141173</v>
      </c>
      <c r="S119" s="5">
        <f t="shared" si="80"/>
        <v>0.50169053474418979</v>
      </c>
      <c r="T119" s="1">
        <f t="shared" si="99"/>
        <v>65000</v>
      </c>
      <c r="U119" s="5">
        <f t="shared" si="97"/>
        <v>0.5</v>
      </c>
      <c r="V119" s="1">
        <f t="shared" si="81"/>
        <v>121440.10990514117</v>
      </c>
      <c r="W119" s="5">
        <f t="shared" si="82"/>
        <v>0.50078426813518084</v>
      </c>
      <c r="X119" s="1">
        <f t="shared" si="89"/>
        <v>0</v>
      </c>
      <c r="Y119" s="5">
        <f t="shared" si="83"/>
        <v>0</v>
      </c>
      <c r="Z119" s="1">
        <f t="shared" si="90"/>
        <v>121440.10990514117</v>
      </c>
      <c r="AA119" s="5">
        <f t="shared" si="84"/>
        <v>1</v>
      </c>
      <c r="AC119" s="1">
        <f t="shared" si="100"/>
        <v>0</v>
      </c>
      <c r="AD119" s="5">
        <f t="shared" si="101"/>
        <v>0</v>
      </c>
    </row>
    <row r="120" spans="1:30" x14ac:dyDescent="0.25">
      <c r="A120" s="3">
        <v>44929</v>
      </c>
      <c r="B120" t="s">
        <v>18</v>
      </c>
      <c r="C120" s="1">
        <v>1400</v>
      </c>
      <c r="D120" s="1">
        <f t="shared" si="93"/>
        <v>113899.85000000006</v>
      </c>
      <c r="E120" s="1">
        <f t="shared" si="96"/>
        <v>130000</v>
      </c>
      <c r="F120" s="1">
        <f t="shared" si="94"/>
        <v>0</v>
      </c>
      <c r="G120" s="1">
        <f t="shared" si="74"/>
        <v>243899.85000000006</v>
      </c>
      <c r="H120" s="2">
        <f>H119+(C120*K119)</f>
        <v>56759.740094858891</v>
      </c>
      <c r="I120" s="4">
        <f t="shared" si="75"/>
        <v>0.49833024446352525</v>
      </c>
      <c r="J120" s="2">
        <f t="shared" si="98"/>
        <v>65000</v>
      </c>
      <c r="K120" s="4">
        <f t="shared" si="95"/>
        <v>0.5</v>
      </c>
      <c r="L120" s="2">
        <f t="shared" si="76"/>
        <v>121759.74009485889</v>
      </c>
      <c r="M120" s="4">
        <f t="shared" si="77"/>
        <v>0.49922023361170109</v>
      </c>
      <c r="N120" s="2">
        <f t="shared" si="87"/>
        <v>0</v>
      </c>
      <c r="O120" s="4">
        <f t="shared" si="78"/>
        <v>0</v>
      </c>
      <c r="P120" s="2">
        <f t="shared" si="88"/>
        <v>121759.74009485889</v>
      </c>
      <c r="Q120" s="4">
        <f t="shared" si="79"/>
        <v>1</v>
      </c>
      <c r="R120" s="1">
        <f>R119+(C120*U119)</f>
        <v>57140.109905141173</v>
      </c>
      <c r="S120" s="5">
        <f t="shared" si="80"/>
        <v>0.50166975553647475</v>
      </c>
      <c r="T120" s="1">
        <f t="shared" si="99"/>
        <v>65000</v>
      </c>
      <c r="U120" s="5">
        <f t="shared" si="97"/>
        <v>0.5</v>
      </c>
      <c r="V120" s="1">
        <f t="shared" si="81"/>
        <v>122140.10990514117</v>
      </c>
      <c r="W120" s="5">
        <f t="shared" si="82"/>
        <v>0.50077976638829891</v>
      </c>
      <c r="X120" s="1">
        <f t="shared" si="89"/>
        <v>0</v>
      </c>
      <c r="Y120" s="5">
        <f t="shared" si="83"/>
        <v>0</v>
      </c>
      <c r="Z120" s="1">
        <f t="shared" si="90"/>
        <v>122140.10990514117</v>
      </c>
      <c r="AA120" s="5">
        <f t="shared" si="84"/>
        <v>1</v>
      </c>
      <c r="AC120" s="1">
        <f t="shared" si="100"/>
        <v>0</v>
      </c>
      <c r="AD120" s="5">
        <f t="shared" si="101"/>
        <v>0</v>
      </c>
    </row>
    <row r="121" spans="1:30" x14ac:dyDescent="0.25">
      <c r="A121" s="3">
        <v>44957</v>
      </c>
      <c r="B121" t="s">
        <v>19</v>
      </c>
      <c r="C121" s="1">
        <v>71.569999999999993</v>
      </c>
      <c r="D121" s="1">
        <f t="shared" si="93"/>
        <v>113971.42000000007</v>
      </c>
      <c r="E121" s="1">
        <f t="shared" si="96"/>
        <v>130000</v>
      </c>
      <c r="F121" s="1">
        <f t="shared" si="94"/>
        <v>0</v>
      </c>
      <c r="G121" s="1">
        <f t="shared" si="74"/>
        <v>243971.42000000007</v>
      </c>
      <c r="H121" s="2">
        <f>D121*I120</f>
        <v>56795.40559045515</v>
      </c>
      <c r="I121" s="4">
        <f t="shared" si="75"/>
        <v>0.49833024446352525</v>
      </c>
      <c r="J121" s="2">
        <f t="shared" si="98"/>
        <v>65000</v>
      </c>
      <c r="K121" s="4">
        <f t="shared" si="95"/>
        <v>0.5</v>
      </c>
      <c r="L121" s="2">
        <f t="shared" si="76"/>
        <v>121795.40559045515</v>
      </c>
      <c r="M121" s="4">
        <f t="shared" si="77"/>
        <v>0.49921997252979516</v>
      </c>
      <c r="N121" s="2">
        <f t="shared" si="87"/>
        <v>0</v>
      </c>
      <c r="O121" s="4">
        <f t="shared" si="78"/>
        <v>0</v>
      </c>
      <c r="P121" s="2">
        <f t="shared" si="88"/>
        <v>121795.40559045515</v>
      </c>
      <c r="Q121" s="4">
        <f t="shared" si="79"/>
        <v>1</v>
      </c>
      <c r="R121" s="1">
        <f>D121*S120</f>
        <v>57176.014409544921</v>
      </c>
      <c r="S121" s="5">
        <f t="shared" si="80"/>
        <v>0.50166975553647475</v>
      </c>
      <c r="T121" s="1">
        <f t="shared" si="99"/>
        <v>65000</v>
      </c>
      <c r="U121" s="5">
        <f t="shared" si="97"/>
        <v>0.5</v>
      </c>
      <c r="V121" s="1">
        <f t="shared" si="81"/>
        <v>122176.01440954492</v>
      </c>
      <c r="W121" s="5">
        <f t="shared" si="82"/>
        <v>0.50078002747020489</v>
      </c>
      <c r="X121" s="1">
        <f t="shared" si="89"/>
        <v>0</v>
      </c>
      <c r="Y121" s="5">
        <f t="shared" si="83"/>
        <v>0</v>
      </c>
      <c r="Z121" s="1">
        <f t="shared" si="90"/>
        <v>122176.01440954492</v>
      </c>
      <c r="AA121" s="5">
        <f t="shared" si="84"/>
        <v>1</v>
      </c>
      <c r="AC121" s="1">
        <f t="shared" si="100"/>
        <v>0</v>
      </c>
      <c r="AD121" s="5">
        <f t="shared" si="101"/>
        <v>0</v>
      </c>
    </row>
    <row r="122" spans="1:30" x14ac:dyDescent="0.25">
      <c r="A122" s="3">
        <v>44958</v>
      </c>
      <c r="B122" t="s">
        <v>18</v>
      </c>
      <c r="C122" s="1">
        <v>1400</v>
      </c>
      <c r="D122" s="1">
        <f t="shared" si="93"/>
        <v>115371.42000000007</v>
      </c>
      <c r="E122" s="1">
        <f t="shared" si="96"/>
        <v>130000</v>
      </c>
      <c r="F122" s="1">
        <f t="shared" si="94"/>
        <v>0</v>
      </c>
      <c r="G122" s="1">
        <f t="shared" si="74"/>
        <v>245371.42000000007</v>
      </c>
      <c r="H122" s="2">
        <f>H121+(C122*K121)</f>
        <v>57495.40559045515</v>
      </c>
      <c r="I122" s="4">
        <f t="shared" si="75"/>
        <v>0.49835050648119883</v>
      </c>
      <c r="J122" s="2">
        <f t="shared" si="98"/>
        <v>65000</v>
      </c>
      <c r="K122" s="4">
        <f t="shared" si="95"/>
        <v>0.5</v>
      </c>
      <c r="L122" s="2">
        <f t="shared" si="76"/>
        <v>122495.40559045515</v>
      </c>
      <c r="M122" s="4">
        <f t="shared" si="77"/>
        <v>0.49922442308258685</v>
      </c>
      <c r="N122" s="2">
        <f t="shared" si="87"/>
        <v>0</v>
      </c>
      <c r="O122" s="4">
        <f t="shared" si="78"/>
        <v>0</v>
      </c>
      <c r="P122" s="2">
        <f t="shared" si="88"/>
        <v>122495.40559045515</v>
      </c>
      <c r="Q122" s="4">
        <f t="shared" si="79"/>
        <v>1</v>
      </c>
      <c r="R122" s="1">
        <f>R121+(C122*U121)</f>
        <v>57876.014409544921</v>
      </c>
      <c r="S122" s="5">
        <f t="shared" si="80"/>
        <v>0.50164949351880117</v>
      </c>
      <c r="T122" s="1">
        <f t="shared" si="99"/>
        <v>65000</v>
      </c>
      <c r="U122" s="5">
        <f t="shared" si="97"/>
        <v>0.5</v>
      </c>
      <c r="V122" s="1">
        <f t="shared" si="81"/>
        <v>122876.01440954492</v>
      </c>
      <c r="W122" s="5">
        <f t="shared" si="82"/>
        <v>0.50077557691741315</v>
      </c>
      <c r="X122" s="1">
        <f t="shared" si="89"/>
        <v>0</v>
      </c>
      <c r="Y122" s="5">
        <f t="shared" si="83"/>
        <v>0</v>
      </c>
      <c r="Z122" s="1">
        <f t="shared" si="90"/>
        <v>122876.01440954492</v>
      </c>
      <c r="AA122" s="5">
        <f t="shared" si="84"/>
        <v>1</v>
      </c>
      <c r="AC122" s="1">
        <f t="shared" si="100"/>
        <v>0</v>
      </c>
      <c r="AD122" s="5">
        <f t="shared" si="101"/>
        <v>0</v>
      </c>
    </row>
    <row r="123" spans="1:30" x14ac:dyDescent="0.25">
      <c r="A123" s="3">
        <v>44974</v>
      </c>
      <c r="B123" t="s">
        <v>21</v>
      </c>
      <c r="C123" s="1">
        <v>-40</v>
      </c>
      <c r="D123" s="1">
        <f t="shared" si="93"/>
        <v>115331.42000000007</v>
      </c>
      <c r="E123" s="1">
        <f t="shared" si="96"/>
        <v>130000</v>
      </c>
      <c r="F123" s="1">
        <f t="shared" si="94"/>
        <v>0</v>
      </c>
      <c r="G123" s="1">
        <f t="shared" si="74"/>
        <v>245331.42000000007</v>
      </c>
      <c r="H123" s="2">
        <f>H122+(C123/2)</f>
        <v>57475.40559045515</v>
      </c>
      <c r="I123" s="4">
        <f t="shared" si="75"/>
        <v>0.4983499343930311</v>
      </c>
      <c r="J123" s="2">
        <f t="shared" si="98"/>
        <v>65000</v>
      </c>
      <c r="K123" s="4">
        <f t="shared" si="95"/>
        <v>0.5</v>
      </c>
      <c r="L123" s="2">
        <f t="shared" si="76"/>
        <v>122475.40559045515</v>
      </c>
      <c r="M123" s="4">
        <f t="shared" si="77"/>
        <v>0.49922429662884238</v>
      </c>
      <c r="N123" s="2">
        <f t="shared" si="87"/>
        <v>0</v>
      </c>
      <c r="O123" s="4">
        <f t="shared" si="78"/>
        <v>0</v>
      </c>
      <c r="P123" s="2">
        <f t="shared" si="88"/>
        <v>122475.40559045515</v>
      </c>
      <c r="Q123" s="4">
        <f t="shared" si="79"/>
        <v>1</v>
      </c>
      <c r="R123" s="1">
        <f>R122+(C123/2)</f>
        <v>57856.014409544921</v>
      </c>
      <c r="S123" s="5">
        <f t="shared" si="80"/>
        <v>0.5016500656069689</v>
      </c>
      <c r="T123" s="1">
        <f t="shared" si="99"/>
        <v>65000</v>
      </c>
      <c r="U123" s="5">
        <f t="shared" si="97"/>
        <v>0.5</v>
      </c>
      <c r="V123" s="1">
        <f t="shared" si="81"/>
        <v>122856.01440954492</v>
      </c>
      <c r="W123" s="5">
        <f t="shared" si="82"/>
        <v>0.50077570337115762</v>
      </c>
      <c r="X123" s="1">
        <f t="shared" si="89"/>
        <v>0</v>
      </c>
      <c r="Y123" s="5">
        <f t="shared" si="83"/>
        <v>0</v>
      </c>
      <c r="Z123" s="1">
        <f t="shared" si="90"/>
        <v>122856.01440954492</v>
      </c>
      <c r="AA123" s="5">
        <f t="shared" si="84"/>
        <v>1</v>
      </c>
      <c r="AC123" s="1">
        <f t="shared" si="100"/>
        <v>0</v>
      </c>
      <c r="AD123" s="5">
        <f t="shared" si="101"/>
        <v>0</v>
      </c>
    </row>
    <row r="124" spans="1:30" x14ac:dyDescent="0.25">
      <c r="A124" s="3">
        <v>44985</v>
      </c>
      <c r="B124" t="s">
        <v>19</v>
      </c>
      <c r="C124" s="1">
        <v>66.37</v>
      </c>
      <c r="D124" s="1">
        <f t="shared" si="93"/>
        <v>115397.79000000007</v>
      </c>
      <c r="E124" s="1">
        <f t="shared" si="96"/>
        <v>130000</v>
      </c>
      <c r="F124" s="1">
        <f t="shared" si="94"/>
        <v>0</v>
      </c>
      <c r="G124" s="1">
        <f t="shared" si="74"/>
        <v>245397.79000000007</v>
      </c>
      <c r="H124" s="2">
        <f>D124*I123</f>
        <v>57508.481075600816</v>
      </c>
      <c r="I124" s="4">
        <f t="shared" si="75"/>
        <v>0.4983499343930311</v>
      </c>
      <c r="J124" s="2">
        <f t="shared" si="98"/>
        <v>65000</v>
      </c>
      <c r="K124" s="4">
        <f t="shared" si="95"/>
        <v>0.5</v>
      </c>
      <c r="L124" s="2">
        <f t="shared" si="76"/>
        <v>122508.48107560081</v>
      </c>
      <c r="M124" s="4">
        <f t="shared" si="77"/>
        <v>0.4992240601498521</v>
      </c>
      <c r="N124" s="2">
        <f t="shared" si="87"/>
        <v>0</v>
      </c>
      <c r="O124" s="4">
        <f t="shared" si="78"/>
        <v>0</v>
      </c>
      <c r="P124" s="2">
        <f t="shared" si="88"/>
        <v>122508.48107560081</v>
      </c>
      <c r="Q124" s="4">
        <f t="shared" si="79"/>
        <v>1</v>
      </c>
      <c r="R124" s="1">
        <f>D124*S123</f>
        <v>57889.308924399251</v>
      </c>
      <c r="S124" s="5">
        <f t="shared" si="80"/>
        <v>0.5016500656069689</v>
      </c>
      <c r="T124" s="1">
        <f t="shared" si="99"/>
        <v>65000</v>
      </c>
      <c r="U124" s="5">
        <f t="shared" si="97"/>
        <v>0.5</v>
      </c>
      <c r="V124" s="1">
        <f t="shared" si="81"/>
        <v>122889.30892439926</v>
      </c>
      <c r="W124" s="5">
        <f t="shared" si="82"/>
        <v>0.5007759398501479</v>
      </c>
      <c r="X124" s="1">
        <f t="shared" si="89"/>
        <v>0</v>
      </c>
      <c r="Y124" s="5">
        <f t="shared" si="83"/>
        <v>0</v>
      </c>
      <c r="Z124" s="1">
        <f t="shared" si="90"/>
        <v>122889.30892439926</v>
      </c>
      <c r="AA124" s="5">
        <f t="shared" si="84"/>
        <v>1</v>
      </c>
      <c r="AC124" s="1">
        <f t="shared" si="100"/>
        <v>0</v>
      </c>
      <c r="AD124" s="5">
        <f t="shared" si="101"/>
        <v>0</v>
      </c>
    </row>
    <row r="125" spans="1:30" x14ac:dyDescent="0.25">
      <c r="A125" s="3">
        <v>44986</v>
      </c>
      <c r="B125" t="s">
        <v>18</v>
      </c>
      <c r="C125" s="1">
        <v>1400</v>
      </c>
      <c r="D125" s="1">
        <f t="shared" si="93"/>
        <v>116797.79000000007</v>
      </c>
      <c r="E125" s="1">
        <f t="shared" si="96"/>
        <v>130000</v>
      </c>
      <c r="F125" s="1">
        <f t="shared" si="94"/>
        <v>0</v>
      </c>
      <c r="G125" s="1">
        <f t="shared" si="74"/>
        <v>246797.79000000007</v>
      </c>
      <c r="H125" s="2">
        <f>H124+(C125*K124)</f>
        <v>58208.481075600816</v>
      </c>
      <c r="I125" s="4">
        <f t="shared" si="75"/>
        <v>0.49836971295091098</v>
      </c>
      <c r="J125" s="2">
        <f t="shared" si="98"/>
        <v>65000</v>
      </c>
      <c r="K125" s="4">
        <f t="shared" si="95"/>
        <v>0.5</v>
      </c>
      <c r="L125" s="2">
        <f t="shared" si="76"/>
        <v>123208.48107560081</v>
      </c>
      <c r="M125" s="4">
        <f t="shared" si="77"/>
        <v>0.49922846179295516</v>
      </c>
      <c r="N125" s="2">
        <f t="shared" si="87"/>
        <v>0</v>
      </c>
      <c r="O125" s="4">
        <f t="shared" si="78"/>
        <v>0</v>
      </c>
      <c r="P125" s="2">
        <f t="shared" si="88"/>
        <v>123208.48107560081</v>
      </c>
      <c r="Q125" s="4">
        <f t="shared" si="79"/>
        <v>1</v>
      </c>
      <c r="R125" s="1">
        <f>R124+(C125*U124)</f>
        <v>58589.308924399251</v>
      </c>
      <c r="S125" s="5">
        <f t="shared" si="80"/>
        <v>0.50163028704908896</v>
      </c>
      <c r="T125" s="1">
        <f t="shared" si="99"/>
        <v>65000</v>
      </c>
      <c r="U125" s="5">
        <f t="shared" si="97"/>
        <v>0.5</v>
      </c>
      <c r="V125" s="1">
        <f t="shared" si="81"/>
        <v>123589.30892439926</v>
      </c>
      <c r="W125" s="5">
        <f t="shared" si="82"/>
        <v>0.50077153820704479</v>
      </c>
      <c r="X125" s="1">
        <f t="shared" si="89"/>
        <v>0</v>
      </c>
      <c r="Y125" s="5">
        <f t="shared" si="83"/>
        <v>0</v>
      </c>
      <c r="Z125" s="1">
        <f t="shared" si="90"/>
        <v>123589.30892439926</v>
      </c>
      <c r="AA125" s="5">
        <f t="shared" si="84"/>
        <v>1</v>
      </c>
      <c r="AC125" s="1">
        <f t="shared" si="100"/>
        <v>0</v>
      </c>
      <c r="AD125" s="5">
        <f t="shared" si="101"/>
        <v>0</v>
      </c>
    </row>
    <row r="126" spans="1:30" x14ac:dyDescent="0.25">
      <c r="A126" s="3">
        <v>45016</v>
      </c>
      <c r="B126" t="s">
        <v>19</v>
      </c>
      <c r="C126" s="1">
        <v>84</v>
      </c>
      <c r="D126" s="1">
        <f t="shared" si="93"/>
        <v>116881.79000000007</v>
      </c>
      <c r="E126" s="1">
        <f t="shared" si="96"/>
        <v>130000</v>
      </c>
      <c r="F126" s="1">
        <f t="shared" si="94"/>
        <v>0</v>
      </c>
      <c r="G126" s="1">
        <f t="shared" si="74"/>
        <v>246881.79000000007</v>
      </c>
      <c r="H126" s="2">
        <f>D126*I125</f>
        <v>58250.344131488688</v>
      </c>
      <c r="I126" s="4">
        <f t="shared" si="75"/>
        <v>0.49836971295091098</v>
      </c>
      <c r="J126" s="2">
        <f t="shared" si="98"/>
        <v>65000</v>
      </c>
      <c r="K126" s="4">
        <f t="shared" si="95"/>
        <v>0.5</v>
      </c>
      <c r="L126" s="2">
        <f t="shared" si="76"/>
        <v>123250.34413148869</v>
      </c>
      <c r="M126" s="4">
        <f t="shared" si="77"/>
        <v>0.49922816960898031</v>
      </c>
      <c r="N126" s="2">
        <f t="shared" si="87"/>
        <v>0</v>
      </c>
      <c r="O126" s="4">
        <f t="shared" si="78"/>
        <v>0</v>
      </c>
      <c r="P126" s="2">
        <f t="shared" si="88"/>
        <v>123250.34413148869</v>
      </c>
      <c r="Q126" s="4">
        <f t="shared" si="79"/>
        <v>1</v>
      </c>
      <c r="R126" s="1">
        <f>D126*S125</f>
        <v>58631.445868511371</v>
      </c>
      <c r="S126" s="5">
        <f t="shared" si="80"/>
        <v>0.50163028704908896</v>
      </c>
      <c r="T126" s="1">
        <f t="shared" si="99"/>
        <v>65000</v>
      </c>
      <c r="U126" s="5">
        <f t="shared" si="97"/>
        <v>0.5</v>
      </c>
      <c r="V126" s="1">
        <f t="shared" si="81"/>
        <v>123631.44586851136</v>
      </c>
      <c r="W126" s="5">
        <f t="shared" si="82"/>
        <v>0.50077183039101969</v>
      </c>
      <c r="X126" s="1">
        <f t="shared" si="89"/>
        <v>0</v>
      </c>
      <c r="Y126" s="5">
        <f t="shared" si="83"/>
        <v>0</v>
      </c>
      <c r="Z126" s="1">
        <f t="shared" si="90"/>
        <v>123631.44586851136</v>
      </c>
      <c r="AA126" s="5">
        <f t="shared" si="84"/>
        <v>1</v>
      </c>
      <c r="AC126" s="1">
        <f t="shared" si="100"/>
        <v>0</v>
      </c>
      <c r="AD126" s="5">
        <f t="shared" si="101"/>
        <v>0</v>
      </c>
    </row>
    <row r="127" spans="1:30" x14ac:dyDescent="0.25">
      <c r="A127" s="3">
        <v>45019</v>
      </c>
      <c r="B127" t="s">
        <v>18</v>
      </c>
      <c r="C127" s="1">
        <v>1400</v>
      </c>
      <c r="D127" s="1">
        <f t="shared" si="93"/>
        <v>118281.79000000007</v>
      </c>
      <c r="E127" s="1">
        <f t="shared" si="96"/>
        <v>130000</v>
      </c>
      <c r="F127" s="1">
        <f t="shared" si="94"/>
        <v>0</v>
      </c>
      <c r="G127" s="1">
        <f t="shared" si="74"/>
        <v>248281.79000000007</v>
      </c>
      <c r="H127" s="2">
        <f>H126+(C127*K126)</f>
        <v>58950.344131488688</v>
      </c>
      <c r="I127" s="4">
        <f t="shared" si="75"/>
        <v>0.49838900925906393</v>
      </c>
      <c r="J127" s="2">
        <f t="shared" si="98"/>
        <v>65000</v>
      </c>
      <c r="K127" s="4">
        <f t="shared" si="95"/>
        <v>0.5</v>
      </c>
      <c r="L127" s="2">
        <f t="shared" si="76"/>
        <v>123950.34413148869</v>
      </c>
      <c r="M127" s="4">
        <f t="shared" si="77"/>
        <v>0.4992325217708824</v>
      </c>
      <c r="N127" s="2">
        <f t="shared" si="87"/>
        <v>0</v>
      </c>
      <c r="O127" s="4">
        <f t="shared" si="78"/>
        <v>0</v>
      </c>
      <c r="P127" s="2">
        <f t="shared" si="88"/>
        <v>123950.34413148869</v>
      </c>
      <c r="Q127" s="4">
        <f t="shared" si="79"/>
        <v>1</v>
      </c>
      <c r="R127" s="1">
        <f>R126+(C127*U126)</f>
        <v>59331.445868511371</v>
      </c>
      <c r="S127" s="5">
        <f t="shared" si="80"/>
        <v>0.50161099074093607</v>
      </c>
      <c r="T127" s="1">
        <f t="shared" si="99"/>
        <v>65000</v>
      </c>
      <c r="U127" s="5">
        <f t="shared" si="97"/>
        <v>0.5</v>
      </c>
      <c r="V127" s="1">
        <f t="shared" si="81"/>
        <v>124331.44586851136</v>
      </c>
      <c r="W127" s="5">
        <f t="shared" si="82"/>
        <v>0.50076747822911749</v>
      </c>
      <c r="X127" s="1">
        <f t="shared" si="89"/>
        <v>0</v>
      </c>
      <c r="Y127" s="5">
        <f t="shared" si="83"/>
        <v>0</v>
      </c>
      <c r="Z127" s="1">
        <f t="shared" si="90"/>
        <v>124331.44586851136</v>
      </c>
      <c r="AA127" s="5">
        <f t="shared" si="84"/>
        <v>1</v>
      </c>
      <c r="AC127" s="1">
        <f t="shared" si="100"/>
        <v>0</v>
      </c>
      <c r="AD127" s="5">
        <f t="shared" si="101"/>
        <v>0</v>
      </c>
    </row>
    <row r="128" spans="1:30" x14ac:dyDescent="0.25">
      <c r="A128" s="3">
        <v>45046</v>
      </c>
      <c r="B128" t="s">
        <v>19</v>
      </c>
      <c r="C128" s="1">
        <v>96.18</v>
      </c>
      <c r="D128" s="1">
        <f t="shared" si="93"/>
        <v>118377.97000000006</v>
      </c>
      <c r="E128" s="1">
        <f t="shared" si="96"/>
        <v>130000</v>
      </c>
      <c r="F128" s="1">
        <f t="shared" si="94"/>
        <v>0</v>
      </c>
      <c r="G128" s="1">
        <f t="shared" si="74"/>
        <v>248377.97000000006</v>
      </c>
      <c r="H128" s="2">
        <f>D128*I127</f>
        <v>58998.279186399224</v>
      </c>
      <c r="I128" s="4">
        <f t="shared" si="75"/>
        <v>0.49838900925906393</v>
      </c>
      <c r="J128" s="2">
        <f t="shared" si="98"/>
        <v>65000</v>
      </c>
      <c r="K128" s="4">
        <f t="shared" si="95"/>
        <v>0.5</v>
      </c>
      <c r="L128" s="2">
        <f t="shared" si="76"/>
        <v>123998.27918639922</v>
      </c>
      <c r="M128" s="4">
        <f t="shared" si="77"/>
        <v>0.49923219513549927</v>
      </c>
      <c r="N128" s="2">
        <f t="shared" si="87"/>
        <v>0</v>
      </c>
      <c r="O128" s="4">
        <f t="shared" si="78"/>
        <v>0</v>
      </c>
      <c r="P128" s="2">
        <f t="shared" si="88"/>
        <v>123998.27918639922</v>
      </c>
      <c r="Q128" s="4">
        <f t="shared" si="79"/>
        <v>1</v>
      </c>
      <c r="R128" s="1">
        <f>D128*S127</f>
        <v>59379.690813600835</v>
      </c>
      <c r="S128" s="5">
        <f t="shared" si="80"/>
        <v>0.50161099074093607</v>
      </c>
      <c r="T128" s="1">
        <f t="shared" si="99"/>
        <v>65000</v>
      </c>
      <c r="U128" s="5">
        <f t="shared" si="97"/>
        <v>0.5</v>
      </c>
      <c r="V128" s="1">
        <f t="shared" si="81"/>
        <v>124379.69081360084</v>
      </c>
      <c r="W128" s="5">
        <f t="shared" si="82"/>
        <v>0.50076780486450068</v>
      </c>
      <c r="X128" s="1">
        <f t="shared" si="89"/>
        <v>0</v>
      </c>
      <c r="Y128" s="5">
        <f t="shared" si="83"/>
        <v>0</v>
      </c>
      <c r="Z128" s="1">
        <f t="shared" si="90"/>
        <v>124379.69081360084</v>
      </c>
      <c r="AA128" s="5">
        <f t="shared" si="84"/>
        <v>1</v>
      </c>
      <c r="AC128" s="1">
        <f t="shared" si="100"/>
        <v>0</v>
      </c>
      <c r="AD128" s="5">
        <f t="shared" si="101"/>
        <v>0</v>
      </c>
    </row>
    <row r="129" spans="1:30" x14ac:dyDescent="0.25">
      <c r="A129" s="3">
        <v>45048</v>
      </c>
      <c r="B129" t="s">
        <v>18</v>
      </c>
      <c r="C129" s="1">
        <v>1400</v>
      </c>
      <c r="D129" s="1">
        <f t="shared" si="93"/>
        <v>119777.97000000006</v>
      </c>
      <c r="E129" s="1">
        <f t="shared" si="96"/>
        <v>130000</v>
      </c>
      <c r="F129" s="1">
        <f t="shared" si="94"/>
        <v>0</v>
      </c>
      <c r="G129" s="1">
        <f t="shared" si="74"/>
        <v>249777.97000000006</v>
      </c>
      <c r="H129" s="2">
        <f>H128+(C129*K128)</f>
        <v>59698.279186399224</v>
      </c>
      <c r="I129" s="4">
        <f t="shared" si="75"/>
        <v>0.49840783899075258</v>
      </c>
      <c r="J129" s="2">
        <f t="shared" si="98"/>
        <v>65000</v>
      </c>
      <c r="K129" s="4">
        <f t="shared" si="95"/>
        <v>0.5</v>
      </c>
      <c r="L129" s="2">
        <f t="shared" si="76"/>
        <v>124698.27918639922</v>
      </c>
      <c r="M129" s="4">
        <f t="shared" si="77"/>
        <v>0.49923649866479092</v>
      </c>
      <c r="N129" s="2">
        <f t="shared" si="87"/>
        <v>0</v>
      </c>
      <c r="O129" s="4">
        <f t="shared" si="78"/>
        <v>0</v>
      </c>
      <c r="P129" s="2">
        <f t="shared" si="88"/>
        <v>124698.27918639922</v>
      </c>
      <c r="Q129" s="4">
        <f t="shared" si="79"/>
        <v>1</v>
      </c>
      <c r="R129" s="1">
        <f>R128+(C129*U128)</f>
        <v>60079.690813600835</v>
      </c>
      <c r="S129" s="5">
        <f t="shared" si="80"/>
        <v>0.50159216100924742</v>
      </c>
      <c r="T129" s="1">
        <f t="shared" si="99"/>
        <v>65000</v>
      </c>
      <c r="U129" s="5">
        <f t="shared" si="97"/>
        <v>0.5</v>
      </c>
      <c r="V129" s="1">
        <f t="shared" si="81"/>
        <v>125079.69081360084</v>
      </c>
      <c r="W129" s="5">
        <f t="shared" si="82"/>
        <v>0.50076350133520908</v>
      </c>
      <c r="X129" s="1">
        <f t="shared" si="89"/>
        <v>0</v>
      </c>
      <c r="Y129" s="5">
        <f t="shared" si="83"/>
        <v>0</v>
      </c>
      <c r="Z129" s="1">
        <f t="shared" si="90"/>
        <v>125079.69081360084</v>
      </c>
      <c r="AA129" s="5">
        <f t="shared" si="84"/>
        <v>1</v>
      </c>
      <c r="AC129" s="1">
        <f t="shared" si="100"/>
        <v>0</v>
      </c>
      <c r="AD129" s="5">
        <f t="shared" si="101"/>
        <v>0</v>
      </c>
    </row>
    <row r="130" spans="1:30" x14ac:dyDescent="0.25">
      <c r="A130" s="3">
        <v>45077</v>
      </c>
      <c r="B130" t="s">
        <v>19</v>
      </c>
      <c r="C130" s="1">
        <v>101.69</v>
      </c>
      <c r="D130" s="1">
        <f t="shared" si="93"/>
        <v>119879.66000000006</v>
      </c>
      <c r="E130" s="1">
        <f t="shared" si="96"/>
        <v>130000</v>
      </c>
      <c r="F130" s="1">
        <f t="shared" si="94"/>
        <v>0</v>
      </c>
      <c r="G130" s="1">
        <f t="shared" si="74"/>
        <v>249879.66000000006</v>
      </c>
      <c r="H130" s="2">
        <f>D130*I129</f>
        <v>59748.962279546191</v>
      </c>
      <c r="I130" s="4">
        <f t="shared" si="75"/>
        <v>0.49840783899075258</v>
      </c>
      <c r="J130" s="2">
        <f t="shared" si="98"/>
        <v>65000</v>
      </c>
      <c r="K130" s="4">
        <f t="shared" si="95"/>
        <v>0.5</v>
      </c>
      <c r="L130" s="2">
        <f t="shared" si="76"/>
        <v>124748.96227954619</v>
      </c>
      <c r="M130" s="4">
        <f t="shared" si="77"/>
        <v>0.4992361614368539</v>
      </c>
      <c r="N130" s="2">
        <f t="shared" si="87"/>
        <v>0</v>
      </c>
      <c r="O130" s="4">
        <f t="shared" si="78"/>
        <v>0</v>
      </c>
      <c r="P130" s="2">
        <f t="shared" si="88"/>
        <v>124748.96227954619</v>
      </c>
      <c r="Q130" s="4">
        <f t="shared" si="79"/>
        <v>1</v>
      </c>
      <c r="R130" s="1">
        <f>D130*S129</f>
        <v>60130.697720453871</v>
      </c>
      <c r="S130" s="5">
        <f t="shared" si="80"/>
        <v>0.50159216100924742</v>
      </c>
      <c r="T130" s="1">
        <f t="shared" si="99"/>
        <v>65000</v>
      </c>
      <c r="U130" s="5">
        <f t="shared" si="97"/>
        <v>0.5</v>
      </c>
      <c r="V130" s="1">
        <f t="shared" si="81"/>
        <v>125130.69772045387</v>
      </c>
      <c r="W130" s="5">
        <f t="shared" si="82"/>
        <v>0.5007638385631461</v>
      </c>
      <c r="X130" s="1">
        <f t="shared" si="89"/>
        <v>0</v>
      </c>
      <c r="Y130" s="5">
        <f t="shared" si="83"/>
        <v>0</v>
      </c>
      <c r="Z130" s="1">
        <f t="shared" si="90"/>
        <v>125130.69772045387</v>
      </c>
      <c r="AA130" s="5">
        <f t="shared" si="84"/>
        <v>1</v>
      </c>
      <c r="AC130" s="1">
        <f t="shared" si="100"/>
        <v>0</v>
      </c>
      <c r="AD130" s="5">
        <f t="shared" si="101"/>
        <v>0</v>
      </c>
    </row>
    <row r="131" spans="1:30" x14ac:dyDescent="0.25">
      <c r="A131" s="3">
        <v>45078</v>
      </c>
      <c r="B131" t="s">
        <v>18</v>
      </c>
      <c r="C131" s="1">
        <v>1400</v>
      </c>
      <c r="D131" s="1">
        <f t="shared" si="93"/>
        <v>121279.66000000006</v>
      </c>
      <c r="E131" s="1">
        <f t="shared" si="96"/>
        <v>130000</v>
      </c>
      <c r="F131" s="1">
        <f t="shared" si="94"/>
        <v>0</v>
      </c>
      <c r="G131" s="1">
        <f t="shared" ref="G131:G162" si="102">D131+E131+F131</f>
        <v>251279.66000000006</v>
      </c>
      <c r="H131" s="2">
        <f>H130+(C131*K130)</f>
        <v>60448.962279546191</v>
      </c>
      <c r="I131" s="4">
        <f t="shared" ref="I131:I162" si="103">H131/D131</f>
        <v>0.49842621820960054</v>
      </c>
      <c r="J131" s="2">
        <f t="shared" si="98"/>
        <v>65000</v>
      </c>
      <c r="K131" s="4">
        <f t="shared" si="95"/>
        <v>0.5</v>
      </c>
      <c r="L131" s="2">
        <f t="shared" ref="L131:L160" si="104">H131+J131</f>
        <v>125448.96227954619</v>
      </c>
      <c r="M131" s="4">
        <f t="shared" ref="M131:M162" si="105">L131/G131</f>
        <v>0.4992404171493473</v>
      </c>
      <c r="N131" s="2">
        <f t="shared" si="87"/>
        <v>0</v>
      </c>
      <c r="O131" s="4">
        <f t="shared" ref="O131:O162" si="106">N131/L131</f>
        <v>0</v>
      </c>
      <c r="P131" s="2">
        <f t="shared" si="88"/>
        <v>125448.96227954619</v>
      </c>
      <c r="Q131" s="4">
        <f t="shared" ref="Q131:Q162" si="107">P131/L131</f>
        <v>1</v>
      </c>
      <c r="R131" s="1">
        <f>R130+(C131*U130)</f>
        <v>60830.697720453871</v>
      </c>
      <c r="S131" s="5">
        <f t="shared" ref="S131:S162" si="108">R131/D131</f>
        <v>0.50157378179039946</v>
      </c>
      <c r="T131" s="1">
        <f t="shared" si="99"/>
        <v>65000</v>
      </c>
      <c r="U131" s="5">
        <f t="shared" si="97"/>
        <v>0.5</v>
      </c>
      <c r="V131" s="1">
        <f t="shared" ref="V131:V160" si="109">R131+T131</f>
        <v>125830.69772045387</v>
      </c>
      <c r="W131" s="5">
        <f t="shared" ref="W131:W162" si="110">V131/G131</f>
        <v>0.5007595828506527</v>
      </c>
      <c r="X131" s="1">
        <f t="shared" si="89"/>
        <v>0</v>
      </c>
      <c r="Y131" s="5">
        <f t="shared" ref="Y131:Y162" si="111">X131/V131</f>
        <v>0</v>
      </c>
      <c r="Z131" s="1">
        <f t="shared" si="90"/>
        <v>125830.69772045387</v>
      </c>
      <c r="AA131" s="5">
        <f t="shared" ref="AA131:AA162" si="112">Z131/V131</f>
        <v>1</v>
      </c>
      <c r="AC131" s="1">
        <f t="shared" si="100"/>
        <v>0</v>
      </c>
      <c r="AD131" s="5">
        <f t="shared" si="101"/>
        <v>0</v>
      </c>
    </row>
    <row r="132" spans="1:30" x14ac:dyDescent="0.25">
      <c r="A132" s="3">
        <v>45107</v>
      </c>
      <c r="B132" t="s">
        <v>19</v>
      </c>
      <c r="C132" s="1">
        <v>108.35</v>
      </c>
      <c r="D132" s="1">
        <f t="shared" si="93"/>
        <v>121388.01000000007</v>
      </c>
      <c r="E132" s="1">
        <f t="shared" si="96"/>
        <v>130000</v>
      </c>
      <c r="F132" s="1">
        <f t="shared" si="94"/>
        <v>0</v>
      </c>
      <c r="G132" s="1">
        <f t="shared" si="102"/>
        <v>251388.01000000007</v>
      </c>
      <c r="H132" s="2">
        <f>D132*I131</f>
        <v>60502.966760289208</v>
      </c>
      <c r="I132" s="4">
        <f t="shared" si="103"/>
        <v>0.49842621820960054</v>
      </c>
      <c r="J132" s="2">
        <f t="shared" si="98"/>
        <v>65000</v>
      </c>
      <c r="K132" s="4">
        <f t="shared" si="95"/>
        <v>0.5</v>
      </c>
      <c r="L132" s="2">
        <f t="shared" si="104"/>
        <v>125502.96676028922</v>
      </c>
      <c r="M132" s="4">
        <f t="shared" si="105"/>
        <v>0.49924006622387912</v>
      </c>
      <c r="N132" s="2">
        <f t="shared" ref="N132:N160" si="113">L132*O131</f>
        <v>0</v>
      </c>
      <c r="O132" s="4">
        <f t="shared" si="106"/>
        <v>0</v>
      </c>
      <c r="P132" s="2">
        <f t="shared" ref="P132:P160" si="114">L132*Q131</f>
        <v>125502.96676028922</v>
      </c>
      <c r="Q132" s="4">
        <f t="shared" si="107"/>
        <v>1</v>
      </c>
      <c r="R132" s="1">
        <f>D132*S131</f>
        <v>60885.04323971086</v>
      </c>
      <c r="S132" s="5">
        <f t="shared" si="108"/>
        <v>0.50157378179039946</v>
      </c>
      <c r="T132" s="1">
        <f t="shared" si="99"/>
        <v>65000</v>
      </c>
      <c r="U132" s="5">
        <f t="shared" si="97"/>
        <v>0.5</v>
      </c>
      <c r="V132" s="1">
        <f t="shared" si="109"/>
        <v>125885.04323971085</v>
      </c>
      <c r="W132" s="5">
        <f t="shared" si="110"/>
        <v>0.50075993377612094</v>
      </c>
      <c r="X132" s="1">
        <f t="shared" ref="X132:X160" si="115">V132*Y131</f>
        <v>0</v>
      </c>
      <c r="Y132" s="5">
        <f t="shared" si="111"/>
        <v>0</v>
      </c>
      <c r="Z132" s="1">
        <f t="shared" ref="Z132:Z160" si="116">V132*AA131</f>
        <v>125885.04323971085</v>
      </c>
      <c r="AA132" s="5">
        <f t="shared" si="112"/>
        <v>1</v>
      </c>
      <c r="AC132" s="1">
        <f t="shared" si="100"/>
        <v>0</v>
      </c>
      <c r="AD132" s="5">
        <f t="shared" si="101"/>
        <v>0</v>
      </c>
    </row>
    <row r="133" spans="1:30" x14ac:dyDescent="0.25">
      <c r="A133" s="3">
        <v>45110</v>
      </c>
      <c r="B133" t="s">
        <v>18</v>
      </c>
      <c r="C133" s="1">
        <v>1400</v>
      </c>
      <c r="D133" s="1">
        <f t="shared" si="93"/>
        <v>122788.01000000007</v>
      </c>
      <c r="E133" s="1">
        <f t="shared" si="96"/>
        <v>130000</v>
      </c>
      <c r="F133" s="1">
        <f t="shared" si="94"/>
        <v>0</v>
      </c>
      <c r="G133" s="1">
        <f t="shared" si="102"/>
        <v>252788.01000000007</v>
      </c>
      <c r="H133" s="2">
        <f>H132+(C133*K132)</f>
        <v>61202.966760289208</v>
      </c>
      <c r="I133" s="4">
        <f t="shared" si="103"/>
        <v>0.49844416209928943</v>
      </c>
      <c r="J133" s="2">
        <f t="shared" si="98"/>
        <v>65000</v>
      </c>
      <c r="K133" s="4">
        <f t="shared" si="95"/>
        <v>0.5</v>
      </c>
      <c r="L133" s="2">
        <f t="shared" si="104"/>
        <v>126202.96676028922</v>
      </c>
      <c r="M133" s="4">
        <f t="shared" si="105"/>
        <v>0.49924427491750573</v>
      </c>
      <c r="N133" s="2">
        <f t="shared" si="113"/>
        <v>0</v>
      </c>
      <c r="O133" s="4">
        <f t="shared" si="106"/>
        <v>0</v>
      </c>
      <c r="P133" s="2">
        <f t="shared" si="114"/>
        <v>126202.96676028922</v>
      </c>
      <c r="Q133" s="4">
        <f t="shared" si="107"/>
        <v>1</v>
      </c>
      <c r="R133" s="1">
        <f>R132+(C133*U132)</f>
        <v>61585.04323971086</v>
      </c>
      <c r="S133" s="5">
        <f t="shared" si="108"/>
        <v>0.50155583790071057</v>
      </c>
      <c r="T133" s="1">
        <f t="shared" si="99"/>
        <v>65000</v>
      </c>
      <c r="U133" s="5">
        <f t="shared" si="97"/>
        <v>0.5</v>
      </c>
      <c r="V133" s="1">
        <f t="shared" si="109"/>
        <v>126585.04323971085</v>
      </c>
      <c r="W133" s="5">
        <f t="shared" si="110"/>
        <v>0.50075572508249433</v>
      </c>
      <c r="X133" s="1">
        <f t="shared" si="115"/>
        <v>0</v>
      </c>
      <c r="Y133" s="5">
        <f t="shared" si="111"/>
        <v>0</v>
      </c>
      <c r="Z133" s="1">
        <f t="shared" si="116"/>
        <v>126585.04323971085</v>
      </c>
      <c r="AA133" s="5">
        <f t="shared" si="112"/>
        <v>1</v>
      </c>
      <c r="AC133" s="1">
        <f t="shared" si="100"/>
        <v>0</v>
      </c>
      <c r="AD133" s="5">
        <f t="shared" si="101"/>
        <v>0</v>
      </c>
    </row>
    <row r="134" spans="1:30" x14ac:dyDescent="0.25">
      <c r="A134" s="3">
        <v>45138</v>
      </c>
      <c r="B134" t="s">
        <v>19</v>
      </c>
      <c r="C134" s="1">
        <v>133.1</v>
      </c>
      <c r="D134" s="1">
        <f t="shared" si="93"/>
        <v>122921.11000000007</v>
      </c>
      <c r="E134" s="1">
        <f t="shared" si="96"/>
        <v>130000</v>
      </c>
      <c r="F134" s="1">
        <f t="shared" si="94"/>
        <v>0</v>
      </c>
      <c r="G134" s="1">
        <f t="shared" si="102"/>
        <v>252921.11000000007</v>
      </c>
      <c r="H134" s="2">
        <f>D134*I133</f>
        <v>61269.309678264624</v>
      </c>
      <c r="I134" s="4">
        <f t="shared" si="103"/>
        <v>0.49844416209928943</v>
      </c>
      <c r="J134" s="2">
        <f t="shared" si="98"/>
        <v>65000</v>
      </c>
      <c r="K134" s="4">
        <f t="shared" si="95"/>
        <v>0.5</v>
      </c>
      <c r="L134" s="2">
        <f t="shared" si="104"/>
        <v>126269.30967826463</v>
      </c>
      <c r="M134" s="4">
        <f t="shared" si="105"/>
        <v>0.49924385385729408</v>
      </c>
      <c r="N134" s="2">
        <f t="shared" si="113"/>
        <v>0</v>
      </c>
      <c r="O134" s="4">
        <f t="shared" si="106"/>
        <v>0</v>
      </c>
      <c r="P134" s="2">
        <f t="shared" si="114"/>
        <v>126269.30967826463</v>
      </c>
      <c r="Q134" s="4">
        <f t="shared" si="107"/>
        <v>1</v>
      </c>
      <c r="R134" s="1">
        <f>D134*S133</f>
        <v>61651.800321735449</v>
      </c>
      <c r="S134" s="5">
        <f t="shared" si="108"/>
        <v>0.50155583790071057</v>
      </c>
      <c r="T134" s="1">
        <f t="shared" si="99"/>
        <v>65000</v>
      </c>
      <c r="U134" s="5">
        <f t="shared" si="97"/>
        <v>0.5</v>
      </c>
      <c r="V134" s="1">
        <f t="shared" si="109"/>
        <v>126651.80032173544</v>
      </c>
      <c r="W134" s="5">
        <f t="shared" si="110"/>
        <v>0.50075614614270592</v>
      </c>
      <c r="X134" s="1">
        <f t="shared" si="115"/>
        <v>0</v>
      </c>
      <c r="Y134" s="5">
        <f t="shared" si="111"/>
        <v>0</v>
      </c>
      <c r="Z134" s="1">
        <f t="shared" si="116"/>
        <v>126651.80032173544</v>
      </c>
      <c r="AA134" s="5">
        <f t="shared" si="112"/>
        <v>1</v>
      </c>
      <c r="AC134" s="1">
        <f t="shared" si="100"/>
        <v>0</v>
      </c>
      <c r="AD134" s="5">
        <f t="shared" si="101"/>
        <v>0</v>
      </c>
    </row>
    <row r="135" spans="1:30" x14ac:dyDescent="0.25">
      <c r="A135" s="3">
        <v>45139</v>
      </c>
      <c r="B135" t="s">
        <v>18</v>
      </c>
      <c r="C135" s="1">
        <v>1400</v>
      </c>
      <c r="D135" s="1">
        <f t="shared" si="93"/>
        <v>124321.11000000007</v>
      </c>
      <c r="E135" s="1">
        <f t="shared" si="96"/>
        <v>130000</v>
      </c>
      <c r="F135" s="1">
        <f t="shared" si="94"/>
        <v>0</v>
      </c>
      <c r="G135" s="1">
        <f t="shared" si="102"/>
        <v>254321.11000000007</v>
      </c>
      <c r="H135" s="2">
        <f>H134+(C135*K134)</f>
        <v>61969.309678264624</v>
      </c>
      <c r="I135" s="4">
        <f t="shared" si="103"/>
        <v>0.49846168263993612</v>
      </c>
      <c r="J135" s="2">
        <f t="shared" si="98"/>
        <v>65000</v>
      </c>
      <c r="K135" s="4">
        <f t="shared" si="95"/>
        <v>0.5</v>
      </c>
      <c r="L135" s="2">
        <f t="shared" si="104"/>
        <v>126969.30967826463</v>
      </c>
      <c r="M135" s="4">
        <f t="shared" si="105"/>
        <v>0.49924801632968885</v>
      </c>
      <c r="N135" s="2">
        <f t="shared" si="113"/>
        <v>0</v>
      </c>
      <c r="O135" s="4">
        <f t="shared" si="106"/>
        <v>0</v>
      </c>
      <c r="P135" s="2">
        <f t="shared" si="114"/>
        <v>126969.30967826463</v>
      </c>
      <c r="Q135" s="4">
        <f t="shared" si="107"/>
        <v>1</v>
      </c>
      <c r="R135" s="1">
        <f>R134+(C135*U134)</f>
        <v>62351.800321735449</v>
      </c>
      <c r="S135" s="5">
        <f t="shared" si="108"/>
        <v>0.50153831736006393</v>
      </c>
      <c r="T135" s="1">
        <f t="shared" si="99"/>
        <v>65000</v>
      </c>
      <c r="U135" s="5">
        <f t="shared" si="97"/>
        <v>0.5</v>
      </c>
      <c r="V135" s="1">
        <f t="shared" si="109"/>
        <v>127351.80032173544</v>
      </c>
      <c r="W135" s="5">
        <f t="shared" si="110"/>
        <v>0.50075198367031115</v>
      </c>
      <c r="X135" s="1">
        <f t="shared" si="115"/>
        <v>0</v>
      </c>
      <c r="Y135" s="5">
        <f t="shared" si="111"/>
        <v>0</v>
      </c>
      <c r="Z135" s="1">
        <f t="shared" si="116"/>
        <v>127351.80032173544</v>
      </c>
      <c r="AA135" s="5">
        <f t="shared" si="112"/>
        <v>1</v>
      </c>
      <c r="AC135" s="1">
        <f t="shared" si="100"/>
        <v>0</v>
      </c>
      <c r="AD135" s="5">
        <f t="shared" si="101"/>
        <v>0</v>
      </c>
    </row>
    <row r="136" spans="1:30" x14ac:dyDescent="0.25">
      <c r="A136" s="3">
        <v>45169</v>
      </c>
      <c r="B136" t="s">
        <v>19</v>
      </c>
      <c r="C136" s="1">
        <v>136.21</v>
      </c>
      <c r="D136" s="1">
        <f t="shared" si="93"/>
        <v>124457.32000000008</v>
      </c>
      <c r="E136" s="1">
        <f t="shared" si="96"/>
        <v>130000</v>
      </c>
      <c r="F136" s="1">
        <f t="shared" si="94"/>
        <v>0</v>
      </c>
      <c r="G136" s="1">
        <f t="shared" si="102"/>
        <v>254457.32000000007</v>
      </c>
      <c r="H136" s="2">
        <f>D136*I135</f>
        <v>62037.205144057014</v>
      </c>
      <c r="I136" s="4">
        <f t="shared" si="103"/>
        <v>0.49846168263993612</v>
      </c>
      <c r="J136" s="2">
        <f t="shared" si="98"/>
        <v>65000</v>
      </c>
      <c r="K136" s="4">
        <f t="shared" si="95"/>
        <v>0.5</v>
      </c>
      <c r="L136" s="2">
        <f t="shared" si="104"/>
        <v>127037.20514405702</v>
      </c>
      <c r="M136" s="4">
        <f t="shared" si="105"/>
        <v>0.4992475954083655</v>
      </c>
      <c r="N136" s="2">
        <f t="shared" si="113"/>
        <v>0</v>
      </c>
      <c r="O136" s="4">
        <f t="shared" si="106"/>
        <v>0</v>
      </c>
      <c r="P136" s="2">
        <f t="shared" si="114"/>
        <v>127037.20514405702</v>
      </c>
      <c r="Q136" s="4">
        <f t="shared" si="107"/>
        <v>1</v>
      </c>
      <c r="R136" s="1">
        <f>D136*S135</f>
        <v>62420.114855943073</v>
      </c>
      <c r="S136" s="5">
        <f t="shared" si="108"/>
        <v>0.50153831736006393</v>
      </c>
      <c r="T136" s="1">
        <f t="shared" si="99"/>
        <v>65000</v>
      </c>
      <c r="U136" s="5">
        <f t="shared" si="97"/>
        <v>0.5</v>
      </c>
      <c r="V136" s="1">
        <f t="shared" si="109"/>
        <v>127420.11485594307</v>
      </c>
      <c r="W136" s="5">
        <f t="shared" si="110"/>
        <v>0.50075240459163461</v>
      </c>
      <c r="X136" s="1">
        <f t="shared" si="115"/>
        <v>0</v>
      </c>
      <c r="Y136" s="5">
        <f t="shared" si="111"/>
        <v>0</v>
      </c>
      <c r="Z136" s="1">
        <f t="shared" si="116"/>
        <v>127420.11485594307</v>
      </c>
      <c r="AA136" s="5">
        <f t="shared" si="112"/>
        <v>1</v>
      </c>
      <c r="AC136" s="1">
        <f t="shared" si="100"/>
        <v>0</v>
      </c>
      <c r="AD136" s="5">
        <f t="shared" si="101"/>
        <v>0</v>
      </c>
    </row>
    <row r="137" spans="1:30" x14ac:dyDescent="0.25">
      <c r="A137" s="3">
        <v>45170</v>
      </c>
      <c r="B137" t="s">
        <v>18</v>
      </c>
      <c r="C137" s="1">
        <v>1400</v>
      </c>
      <c r="D137" s="1">
        <f t="shared" si="93"/>
        <v>125857.32000000008</v>
      </c>
      <c r="E137" s="1">
        <f t="shared" si="96"/>
        <v>130000</v>
      </c>
      <c r="F137" s="1">
        <f t="shared" si="94"/>
        <v>0</v>
      </c>
      <c r="G137" s="1">
        <f t="shared" si="102"/>
        <v>255857.32000000007</v>
      </c>
      <c r="H137" s="2">
        <f>H136+(C137*K136)</f>
        <v>62737.205144057014</v>
      </c>
      <c r="I137" s="4">
        <f t="shared" si="103"/>
        <v>0.49847879443211546</v>
      </c>
      <c r="J137" s="2">
        <f t="shared" si="98"/>
        <v>65000</v>
      </c>
      <c r="K137" s="4">
        <f t="shared" si="95"/>
        <v>0.5</v>
      </c>
      <c r="L137" s="2">
        <f t="shared" si="104"/>
        <v>127737.20514405702</v>
      </c>
      <c r="M137" s="4">
        <f t="shared" si="105"/>
        <v>0.49925171241556421</v>
      </c>
      <c r="N137" s="2">
        <f t="shared" si="113"/>
        <v>0</v>
      </c>
      <c r="O137" s="4">
        <f t="shared" si="106"/>
        <v>0</v>
      </c>
      <c r="P137" s="2">
        <f t="shared" si="114"/>
        <v>127737.20514405702</v>
      </c>
      <c r="Q137" s="4">
        <f t="shared" si="107"/>
        <v>1</v>
      </c>
      <c r="R137" s="1">
        <f>R136+(C137*U136)</f>
        <v>63120.114855943073</v>
      </c>
      <c r="S137" s="5">
        <f t="shared" si="108"/>
        <v>0.5015212055678846</v>
      </c>
      <c r="T137" s="1">
        <f t="shared" si="99"/>
        <v>65000</v>
      </c>
      <c r="U137" s="5">
        <f t="shared" si="97"/>
        <v>0.5</v>
      </c>
      <c r="V137" s="1">
        <f t="shared" si="109"/>
        <v>128120.11485594307</v>
      </c>
      <c r="W137" s="5">
        <f t="shared" si="110"/>
        <v>0.5007482875844359</v>
      </c>
      <c r="X137" s="1">
        <f t="shared" si="115"/>
        <v>0</v>
      </c>
      <c r="Y137" s="5">
        <f t="shared" si="111"/>
        <v>0</v>
      </c>
      <c r="Z137" s="1">
        <f t="shared" si="116"/>
        <v>128120.11485594307</v>
      </c>
      <c r="AA137" s="5">
        <f t="shared" si="112"/>
        <v>1</v>
      </c>
      <c r="AC137" s="1">
        <f t="shared" si="100"/>
        <v>0</v>
      </c>
      <c r="AD137" s="5">
        <f t="shared" si="101"/>
        <v>0</v>
      </c>
    </row>
    <row r="138" spans="1:30" x14ac:dyDescent="0.25">
      <c r="A138" s="3">
        <v>45199</v>
      </c>
      <c r="B138" t="s">
        <v>19</v>
      </c>
      <c r="C138" s="1">
        <v>147.41</v>
      </c>
      <c r="D138" s="1">
        <f t="shared" si="93"/>
        <v>126004.73000000008</v>
      </c>
      <c r="E138" s="1">
        <f t="shared" si="96"/>
        <v>130000</v>
      </c>
      <c r="F138" s="1">
        <f t="shared" si="94"/>
        <v>0</v>
      </c>
      <c r="G138" s="1">
        <f t="shared" si="102"/>
        <v>256004.7300000001</v>
      </c>
      <c r="H138" s="2">
        <f>D138*I137</f>
        <v>62810.685903144251</v>
      </c>
      <c r="I138" s="4">
        <f t="shared" si="103"/>
        <v>0.49847879443211546</v>
      </c>
      <c r="J138" s="2">
        <f t="shared" si="98"/>
        <v>65000</v>
      </c>
      <c r="K138" s="4">
        <f t="shared" si="95"/>
        <v>0.5</v>
      </c>
      <c r="L138" s="2">
        <f t="shared" si="104"/>
        <v>127810.68590314424</v>
      </c>
      <c r="M138" s="4">
        <f t="shared" si="105"/>
        <v>0.49925126736191239</v>
      </c>
      <c r="N138" s="2">
        <f t="shared" si="113"/>
        <v>0</v>
      </c>
      <c r="O138" s="4">
        <f t="shared" si="106"/>
        <v>0</v>
      </c>
      <c r="P138" s="2">
        <f t="shared" si="114"/>
        <v>127810.68590314424</v>
      </c>
      <c r="Q138" s="4">
        <f t="shared" si="107"/>
        <v>1</v>
      </c>
      <c r="R138" s="1">
        <f>D138*S137</f>
        <v>63194.04409685584</v>
      </c>
      <c r="S138" s="5">
        <f t="shared" si="108"/>
        <v>0.5015212055678846</v>
      </c>
      <c r="T138" s="1">
        <f t="shared" si="99"/>
        <v>65000</v>
      </c>
      <c r="U138" s="5">
        <f t="shared" si="97"/>
        <v>0.5</v>
      </c>
      <c r="V138" s="1">
        <f t="shared" si="109"/>
        <v>128194.04409685584</v>
      </c>
      <c r="W138" s="5">
        <f t="shared" si="110"/>
        <v>0.5007487326380875</v>
      </c>
      <c r="X138" s="1">
        <f t="shared" si="115"/>
        <v>0</v>
      </c>
      <c r="Y138" s="5">
        <f t="shared" si="111"/>
        <v>0</v>
      </c>
      <c r="Z138" s="1">
        <f t="shared" si="116"/>
        <v>128194.04409685584</v>
      </c>
      <c r="AA138" s="5">
        <f t="shared" si="112"/>
        <v>1</v>
      </c>
      <c r="AC138" s="1">
        <f t="shared" si="100"/>
        <v>0</v>
      </c>
      <c r="AD138" s="5">
        <f t="shared" si="101"/>
        <v>0</v>
      </c>
    </row>
    <row r="139" spans="1:30" x14ac:dyDescent="0.25">
      <c r="A139" s="3">
        <v>45201</v>
      </c>
      <c r="B139" t="s">
        <v>18</v>
      </c>
      <c r="C139" s="1">
        <v>1400</v>
      </c>
      <c r="D139" s="1">
        <f t="shared" si="93"/>
        <v>127404.73000000008</v>
      </c>
      <c r="E139" s="1">
        <f t="shared" si="96"/>
        <v>130000</v>
      </c>
      <c r="F139" s="1">
        <f t="shared" si="94"/>
        <v>0</v>
      </c>
      <c r="G139" s="1">
        <f t="shared" si="102"/>
        <v>257404.7300000001</v>
      </c>
      <c r="H139" s="2">
        <f>H138+(C139*K138)</f>
        <v>63510.685903144251</v>
      </c>
      <c r="I139" s="4">
        <f t="shared" si="103"/>
        <v>0.49849551035620271</v>
      </c>
      <c r="J139" s="2">
        <f t="shared" si="98"/>
        <v>65000</v>
      </c>
      <c r="K139" s="4">
        <f t="shared" si="95"/>
        <v>0.5</v>
      </c>
      <c r="L139" s="2">
        <f t="shared" si="104"/>
        <v>128510.68590314424</v>
      </c>
      <c r="M139" s="4">
        <f t="shared" si="105"/>
        <v>0.4992553396479707</v>
      </c>
      <c r="N139" s="2">
        <f t="shared" si="113"/>
        <v>0</v>
      </c>
      <c r="O139" s="4">
        <f t="shared" si="106"/>
        <v>0</v>
      </c>
      <c r="P139" s="2">
        <f t="shared" si="114"/>
        <v>128510.68590314424</v>
      </c>
      <c r="Q139" s="4">
        <f t="shared" si="107"/>
        <v>1</v>
      </c>
      <c r="R139" s="1">
        <f>R138+(C139*U138)</f>
        <v>63894.04409685584</v>
      </c>
      <c r="S139" s="5">
        <f t="shared" si="108"/>
        <v>0.50150448964379735</v>
      </c>
      <c r="T139" s="1">
        <f t="shared" si="99"/>
        <v>65000</v>
      </c>
      <c r="U139" s="5">
        <f t="shared" si="97"/>
        <v>0.5</v>
      </c>
      <c r="V139" s="1">
        <f t="shared" si="109"/>
        <v>128894.04409685584</v>
      </c>
      <c r="W139" s="5">
        <f t="shared" si="110"/>
        <v>0.50074466035202925</v>
      </c>
      <c r="X139" s="1">
        <f t="shared" si="115"/>
        <v>0</v>
      </c>
      <c r="Y139" s="5">
        <f t="shared" si="111"/>
        <v>0</v>
      </c>
      <c r="Z139" s="1">
        <f t="shared" si="116"/>
        <v>128894.04409685584</v>
      </c>
      <c r="AA139" s="5">
        <f t="shared" si="112"/>
        <v>1</v>
      </c>
      <c r="AC139" s="1">
        <f t="shared" si="100"/>
        <v>0</v>
      </c>
      <c r="AD139" s="5">
        <f t="shared" si="101"/>
        <v>0</v>
      </c>
    </row>
    <row r="140" spans="1:30" x14ac:dyDescent="0.25">
      <c r="A140" s="3">
        <v>45230</v>
      </c>
      <c r="B140" t="s">
        <v>19</v>
      </c>
      <c r="C140" s="1">
        <v>155.76</v>
      </c>
      <c r="D140" s="1">
        <f t="shared" si="93"/>
        <v>127560.49000000008</v>
      </c>
      <c r="E140" s="1">
        <f t="shared" si="96"/>
        <v>130000</v>
      </c>
      <c r="F140" s="1">
        <f t="shared" si="94"/>
        <v>0</v>
      </c>
      <c r="G140" s="1">
        <f t="shared" si="102"/>
        <v>257560.49000000008</v>
      </c>
      <c r="H140" s="2">
        <f>D140*I139</f>
        <v>63588.331563837331</v>
      </c>
      <c r="I140" s="4">
        <f t="shared" si="103"/>
        <v>0.49849551035620271</v>
      </c>
      <c r="J140" s="2">
        <f t="shared" si="98"/>
        <v>65000</v>
      </c>
      <c r="K140" s="4">
        <f t="shared" si="95"/>
        <v>0.5</v>
      </c>
      <c r="L140" s="2">
        <f t="shared" si="104"/>
        <v>128588.33156383733</v>
      </c>
      <c r="M140" s="4">
        <f t="shared" si="105"/>
        <v>0.4992548801403402</v>
      </c>
      <c r="N140" s="2">
        <f t="shared" si="113"/>
        <v>0</v>
      </c>
      <c r="O140" s="4">
        <f t="shared" si="106"/>
        <v>0</v>
      </c>
      <c r="P140" s="2">
        <f t="shared" si="114"/>
        <v>128588.33156383733</v>
      </c>
      <c r="Q140" s="4">
        <f t="shared" si="107"/>
        <v>1</v>
      </c>
      <c r="R140" s="1">
        <f>D140*S139</f>
        <v>63972.158436162754</v>
      </c>
      <c r="S140" s="5">
        <f t="shared" si="108"/>
        <v>0.50150448964379735</v>
      </c>
      <c r="T140" s="1">
        <f t="shared" si="99"/>
        <v>65000</v>
      </c>
      <c r="U140" s="5">
        <f t="shared" si="97"/>
        <v>0.5</v>
      </c>
      <c r="V140" s="1">
        <f t="shared" si="109"/>
        <v>128972.15843616275</v>
      </c>
      <c r="W140" s="5">
        <f t="shared" si="110"/>
        <v>0.50074511985965975</v>
      </c>
      <c r="X140" s="1">
        <f t="shared" si="115"/>
        <v>0</v>
      </c>
      <c r="Y140" s="5">
        <f t="shared" si="111"/>
        <v>0</v>
      </c>
      <c r="Z140" s="1">
        <f t="shared" si="116"/>
        <v>128972.15843616275</v>
      </c>
      <c r="AA140" s="5">
        <f t="shared" si="112"/>
        <v>1</v>
      </c>
      <c r="AC140" s="1">
        <f t="shared" si="100"/>
        <v>0</v>
      </c>
      <c r="AD140" s="5">
        <f t="shared" si="101"/>
        <v>0</v>
      </c>
    </row>
    <row r="141" spans="1:30" x14ac:dyDescent="0.25">
      <c r="A141" s="3">
        <v>45231</v>
      </c>
      <c r="B141" t="s">
        <v>18</v>
      </c>
      <c r="C141" s="1">
        <v>1400</v>
      </c>
      <c r="D141" s="1">
        <f t="shared" si="93"/>
        <v>128960.49000000008</v>
      </c>
      <c r="E141" s="1">
        <f t="shared" si="96"/>
        <v>130000</v>
      </c>
      <c r="F141" s="1">
        <f t="shared" si="94"/>
        <v>0</v>
      </c>
      <c r="G141" s="1">
        <f t="shared" si="102"/>
        <v>258960.49000000008</v>
      </c>
      <c r="H141" s="2">
        <f>H140+(C141*K140)</f>
        <v>64288.331563837331</v>
      </c>
      <c r="I141" s="4">
        <f t="shared" si="103"/>
        <v>0.49851184315318042</v>
      </c>
      <c r="J141" s="2">
        <f t="shared" si="98"/>
        <v>65000</v>
      </c>
      <c r="K141" s="4">
        <f t="shared" si="95"/>
        <v>0.5</v>
      </c>
      <c r="L141" s="2">
        <f t="shared" si="104"/>
        <v>129288.33156383733</v>
      </c>
      <c r="M141" s="4">
        <f t="shared" si="105"/>
        <v>0.49925890842976584</v>
      </c>
      <c r="N141" s="2">
        <f t="shared" si="113"/>
        <v>0</v>
      </c>
      <c r="O141" s="4">
        <f t="shared" si="106"/>
        <v>0</v>
      </c>
      <c r="P141" s="2">
        <f t="shared" si="114"/>
        <v>129288.33156383733</v>
      </c>
      <c r="Q141" s="4">
        <f t="shared" si="107"/>
        <v>1</v>
      </c>
      <c r="R141" s="1">
        <f>R140+(C141*U140)</f>
        <v>64672.158436162754</v>
      </c>
      <c r="S141" s="5">
        <f t="shared" si="108"/>
        <v>0.50148815684681958</v>
      </c>
      <c r="T141" s="1">
        <f t="shared" si="99"/>
        <v>65000</v>
      </c>
      <c r="U141" s="5">
        <f t="shared" si="97"/>
        <v>0.5</v>
      </c>
      <c r="V141" s="1">
        <f t="shared" si="109"/>
        <v>129672.15843616275</v>
      </c>
      <c r="W141" s="5">
        <f t="shared" si="110"/>
        <v>0.50074109157023416</v>
      </c>
      <c r="X141" s="1">
        <f t="shared" si="115"/>
        <v>0</v>
      </c>
      <c r="Y141" s="5">
        <f t="shared" si="111"/>
        <v>0</v>
      </c>
      <c r="Z141" s="1">
        <f t="shared" si="116"/>
        <v>129672.15843616275</v>
      </c>
      <c r="AA141" s="5">
        <f t="shared" si="112"/>
        <v>1</v>
      </c>
      <c r="AC141" s="1">
        <f t="shared" si="100"/>
        <v>0</v>
      </c>
      <c r="AD141" s="5">
        <f t="shared" si="101"/>
        <v>0</v>
      </c>
    </row>
    <row r="142" spans="1:30" x14ac:dyDescent="0.25">
      <c r="A142" s="3">
        <v>45260</v>
      </c>
      <c r="B142" t="s">
        <v>19</v>
      </c>
      <c r="C142" s="1">
        <v>152.63</v>
      </c>
      <c r="D142" s="1">
        <f t="shared" si="93"/>
        <v>129113.12000000008</v>
      </c>
      <c r="E142" s="1">
        <f t="shared" si="96"/>
        <v>130000</v>
      </c>
      <c r="F142" s="1">
        <f t="shared" si="94"/>
        <v>0</v>
      </c>
      <c r="G142" s="1">
        <f t="shared" si="102"/>
        <v>259113.12000000008</v>
      </c>
      <c r="H142" s="2">
        <f>D142*I141</f>
        <v>64364.419426457804</v>
      </c>
      <c r="I142" s="4">
        <f t="shared" si="103"/>
        <v>0.49851184315318042</v>
      </c>
      <c r="J142" s="2">
        <f t="shared" si="98"/>
        <v>65000</v>
      </c>
      <c r="K142" s="4">
        <f t="shared" si="95"/>
        <v>0.5</v>
      </c>
      <c r="L142" s="2">
        <f t="shared" si="104"/>
        <v>129364.41942645781</v>
      </c>
      <c r="M142" s="4">
        <f t="shared" si="105"/>
        <v>0.49925846837264654</v>
      </c>
      <c r="N142" s="2">
        <f t="shared" si="113"/>
        <v>0</v>
      </c>
      <c r="O142" s="4">
        <f t="shared" si="106"/>
        <v>0</v>
      </c>
      <c r="P142" s="2">
        <f t="shared" si="114"/>
        <v>129364.41942645781</v>
      </c>
      <c r="Q142" s="4">
        <f t="shared" si="107"/>
        <v>1</v>
      </c>
      <c r="R142" s="1">
        <f>D142*S141</f>
        <v>64748.700573542279</v>
      </c>
      <c r="S142" s="5">
        <f t="shared" si="108"/>
        <v>0.50148815684681958</v>
      </c>
      <c r="T142" s="1">
        <f t="shared" si="99"/>
        <v>65000</v>
      </c>
      <c r="U142" s="5">
        <f t="shared" si="97"/>
        <v>0.5</v>
      </c>
      <c r="V142" s="1">
        <f t="shared" si="109"/>
        <v>129748.70057354227</v>
      </c>
      <c r="W142" s="5">
        <f t="shared" si="110"/>
        <v>0.50074153162735346</v>
      </c>
      <c r="X142" s="1">
        <f t="shared" si="115"/>
        <v>0</v>
      </c>
      <c r="Y142" s="5">
        <f t="shared" si="111"/>
        <v>0</v>
      </c>
      <c r="Z142" s="1">
        <f t="shared" si="116"/>
        <v>129748.70057354227</v>
      </c>
      <c r="AA142" s="5">
        <f t="shared" si="112"/>
        <v>1</v>
      </c>
      <c r="AC142" s="1">
        <f t="shared" si="100"/>
        <v>0</v>
      </c>
      <c r="AD142" s="5">
        <f t="shared" si="101"/>
        <v>0</v>
      </c>
    </row>
    <row r="143" spans="1:30" x14ac:dyDescent="0.25">
      <c r="A143" s="3">
        <v>45261</v>
      </c>
      <c r="B143" t="s">
        <v>18</v>
      </c>
      <c r="C143" s="1">
        <v>1400</v>
      </c>
      <c r="D143" s="1">
        <f t="shared" ref="D143:D174" si="117">D142+C143</f>
        <v>130513.12000000008</v>
      </c>
      <c r="E143" s="1">
        <f t="shared" si="96"/>
        <v>130000</v>
      </c>
      <c r="F143" s="1">
        <f t="shared" si="94"/>
        <v>0</v>
      </c>
      <c r="G143" s="1">
        <f t="shared" si="102"/>
        <v>260513.12000000008</v>
      </c>
      <c r="H143" s="2">
        <f>H142+(C143*K142)</f>
        <v>65064.419426457804</v>
      </c>
      <c r="I143" s="4">
        <f t="shared" si="103"/>
        <v>0.49852780644932682</v>
      </c>
      <c r="J143" s="2">
        <f t="shared" si="98"/>
        <v>65000</v>
      </c>
      <c r="K143" s="4">
        <f t="shared" si="95"/>
        <v>0.5</v>
      </c>
      <c r="L143" s="2">
        <f t="shared" si="104"/>
        <v>130064.41942645781</v>
      </c>
      <c r="M143" s="4">
        <f t="shared" si="105"/>
        <v>0.4992624533707084</v>
      </c>
      <c r="N143" s="2">
        <f t="shared" si="113"/>
        <v>0</v>
      </c>
      <c r="O143" s="4">
        <f t="shared" si="106"/>
        <v>0</v>
      </c>
      <c r="P143" s="2">
        <f t="shared" si="114"/>
        <v>130064.41942645781</v>
      </c>
      <c r="Q143" s="4">
        <f t="shared" si="107"/>
        <v>1</v>
      </c>
      <c r="R143" s="1">
        <f>R142+(C143*U142)</f>
        <v>65448.700573542279</v>
      </c>
      <c r="S143" s="5">
        <f t="shared" si="108"/>
        <v>0.50147219355067318</v>
      </c>
      <c r="T143" s="1">
        <f t="shared" si="99"/>
        <v>65000</v>
      </c>
      <c r="U143" s="5">
        <f t="shared" si="97"/>
        <v>0.5</v>
      </c>
      <c r="V143" s="1">
        <f t="shared" si="109"/>
        <v>130448.70057354227</v>
      </c>
      <c r="W143" s="5">
        <f t="shared" si="110"/>
        <v>0.5007375466292916</v>
      </c>
      <c r="X143" s="1">
        <f t="shared" si="115"/>
        <v>0</v>
      </c>
      <c r="Y143" s="5">
        <f t="shared" si="111"/>
        <v>0</v>
      </c>
      <c r="Z143" s="1">
        <f t="shared" si="116"/>
        <v>130448.70057354227</v>
      </c>
      <c r="AA143" s="5">
        <f t="shared" si="112"/>
        <v>1</v>
      </c>
      <c r="AC143" s="1">
        <f t="shared" si="100"/>
        <v>0</v>
      </c>
      <c r="AD143" s="5">
        <f t="shared" si="101"/>
        <v>0</v>
      </c>
    </row>
    <row r="144" spans="1:30" x14ac:dyDescent="0.25">
      <c r="A144" s="3">
        <v>45291</v>
      </c>
      <c r="B144" t="s">
        <v>19</v>
      </c>
      <c r="C144" s="1">
        <v>159.62</v>
      </c>
      <c r="D144" s="1">
        <f t="shared" si="117"/>
        <v>130672.74000000008</v>
      </c>
      <c r="E144" s="1">
        <f t="shared" si="96"/>
        <v>130000</v>
      </c>
      <c r="F144" s="1">
        <f t="shared" si="94"/>
        <v>0</v>
      </c>
      <c r="G144" s="1">
        <f t="shared" si="102"/>
        <v>260672.74000000008</v>
      </c>
      <c r="H144" s="2">
        <f>D144*I143</f>
        <v>65143.994434923246</v>
      </c>
      <c r="I144" s="4">
        <f t="shared" si="103"/>
        <v>0.49852780644932682</v>
      </c>
      <c r="J144" s="2">
        <f t="shared" si="98"/>
        <v>65000</v>
      </c>
      <c r="K144" s="4">
        <f t="shared" si="95"/>
        <v>0.5</v>
      </c>
      <c r="L144" s="2">
        <f t="shared" si="104"/>
        <v>130143.99443492325</v>
      </c>
      <c r="M144" s="4">
        <f t="shared" si="105"/>
        <v>0.49926200351798661</v>
      </c>
      <c r="N144" s="2">
        <f t="shared" si="113"/>
        <v>0</v>
      </c>
      <c r="O144" s="4">
        <f t="shared" si="106"/>
        <v>0</v>
      </c>
      <c r="P144" s="2">
        <f t="shared" si="114"/>
        <v>130143.99443492325</v>
      </c>
      <c r="Q144" s="4">
        <f t="shared" si="107"/>
        <v>1</v>
      </c>
      <c r="R144" s="1">
        <f>D144*S143</f>
        <v>65528.745565076832</v>
      </c>
      <c r="S144" s="5">
        <f t="shared" si="108"/>
        <v>0.50147219355067318</v>
      </c>
      <c r="T144" s="1">
        <f t="shared" si="99"/>
        <v>65000</v>
      </c>
      <c r="U144" s="5">
        <f t="shared" si="97"/>
        <v>0.5</v>
      </c>
      <c r="V144" s="1">
        <f t="shared" si="109"/>
        <v>130528.74556507682</v>
      </c>
      <c r="W144" s="5">
        <f t="shared" si="110"/>
        <v>0.50073799648201334</v>
      </c>
      <c r="X144" s="1">
        <f t="shared" si="115"/>
        <v>0</v>
      </c>
      <c r="Y144" s="5">
        <f t="shared" si="111"/>
        <v>0</v>
      </c>
      <c r="Z144" s="1">
        <f t="shared" si="116"/>
        <v>130528.74556507682</v>
      </c>
      <c r="AA144" s="5">
        <f t="shared" si="112"/>
        <v>1</v>
      </c>
      <c r="AC144" s="1">
        <f t="shared" si="100"/>
        <v>0</v>
      </c>
      <c r="AD144" s="5">
        <f t="shared" si="101"/>
        <v>0</v>
      </c>
    </row>
    <row r="145" spans="1:30" x14ac:dyDescent="0.25">
      <c r="A145" s="3">
        <v>45293</v>
      </c>
      <c r="B145" t="s">
        <v>18</v>
      </c>
      <c r="C145" s="1">
        <v>1400</v>
      </c>
      <c r="D145" s="1">
        <f t="shared" si="117"/>
        <v>132072.74000000008</v>
      </c>
      <c r="E145" s="1">
        <f t="shared" si="96"/>
        <v>130000</v>
      </c>
      <c r="F145" s="1">
        <f t="shared" ref="F145:F160" si="118">F144</f>
        <v>0</v>
      </c>
      <c r="G145" s="1">
        <f t="shared" si="102"/>
        <v>262072.74000000008</v>
      </c>
      <c r="H145" s="2">
        <f>H144+(C145*K144)</f>
        <v>65843.994434923254</v>
      </c>
      <c r="I145" s="4">
        <f t="shared" si="103"/>
        <v>0.49854341202373187</v>
      </c>
      <c r="J145" s="2">
        <f t="shared" si="98"/>
        <v>65000</v>
      </c>
      <c r="K145" s="4">
        <f t="shared" si="95"/>
        <v>0.5</v>
      </c>
      <c r="L145" s="2">
        <f t="shared" si="104"/>
        <v>130843.99443492325</v>
      </c>
      <c r="M145" s="4">
        <f t="shared" si="105"/>
        <v>0.49926594591609647</v>
      </c>
      <c r="N145" s="2">
        <f t="shared" si="113"/>
        <v>0</v>
      </c>
      <c r="O145" s="4">
        <f t="shared" si="106"/>
        <v>0</v>
      </c>
      <c r="P145" s="2">
        <f t="shared" si="114"/>
        <v>130843.99443492325</v>
      </c>
      <c r="Q145" s="4">
        <f t="shared" si="107"/>
        <v>1</v>
      </c>
      <c r="R145" s="1">
        <f>R144+(C145*U144)</f>
        <v>66228.745565076824</v>
      </c>
      <c r="S145" s="5">
        <f t="shared" si="108"/>
        <v>0.50145658797626813</v>
      </c>
      <c r="T145" s="1">
        <f t="shared" si="99"/>
        <v>65000</v>
      </c>
      <c r="U145" s="5">
        <f t="shared" si="97"/>
        <v>0.5</v>
      </c>
      <c r="V145" s="1">
        <f t="shared" si="109"/>
        <v>131228.74556507682</v>
      </c>
      <c r="W145" s="5">
        <f t="shared" si="110"/>
        <v>0.50073405408390348</v>
      </c>
      <c r="X145" s="1">
        <f t="shared" si="115"/>
        <v>0</v>
      </c>
      <c r="Y145" s="5">
        <f t="shared" si="111"/>
        <v>0</v>
      </c>
      <c r="Z145" s="1">
        <f t="shared" si="116"/>
        <v>131228.74556507682</v>
      </c>
      <c r="AA145" s="5">
        <f t="shared" si="112"/>
        <v>1</v>
      </c>
      <c r="AC145" s="1">
        <f t="shared" si="100"/>
        <v>0</v>
      </c>
      <c r="AD145" s="5">
        <f t="shared" si="101"/>
        <v>0</v>
      </c>
    </row>
    <row r="146" spans="1:30" x14ac:dyDescent="0.25">
      <c r="A146" s="3">
        <v>45310</v>
      </c>
      <c r="B146" t="s">
        <v>21</v>
      </c>
      <c r="C146" s="1">
        <v>-40</v>
      </c>
      <c r="D146" s="1">
        <f t="shared" si="117"/>
        <v>132032.74000000008</v>
      </c>
      <c r="E146" s="1">
        <f t="shared" si="96"/>
        <v>130000</v>
      </c>
      <c r="F146" s="1">
        <f t="shared" si="118"/>
        <v>0</v>
      </c>
      <c r="G146" s="1">
        <f t="shared" si="102"/>
        <v>262032.74000000008</v>
      </c>
      <c r="H146" s="2">
        <f>H145+(C146/2)</f>
        <v>65823.994434923254</v>
      </c>
      <c r="I146" s="4">
        <f t="shared" si="103"/>
        <v>0.49854297074288706</v>
      </c>
      <c r="J146" s="2">
        <f t="shared" si="98"/>
        <v>65000</v>
      </c>
      <c r="K146" s="4">
        <f t="shared" si="95"/>
        <v>0.5</v>
      </c>
      <c r="L146" s="2">
        <f t="shared" si="104"/>
        <v>130823.99443492325</v>
      </c>
      <c r="M146" s="4">
        <f t="shared" si="105"/>
        <v>0.49926583386077333</v>
      </c>
      <c r="N146" s="2">
        <f t="shared" si="113"/>
        <v>0</v>
      </c>
      <c r="O146" s="4">
        <f t="shared" si="106"/>
        <v>0</v>
      </c>
      <c r="P146" s="2">
        <f t="shared" si="114"/>
        <v>130823.99443492325</v>
      </c>
      <c r="Q146" s="4">
        <f t="shared" si="107"/>
        <v>1</v>
      </c>
      <c r="R146" s="1">
        <f>R145+(C146/2)</f>
        <v>66208.745565076824</v>
      </c>
      <c r="S146" s="5">
        <f t="shared" si="108"/>
        <v>0.50145702925711289</v>
      </c>
      <c r="T146" s="1">
        <f t="shared" si="99"/>
        <v>65000</v>
      </c>
      <c r="U146" s="5">
        <f t="shared" si="97"/>
        <v>0.5</v>
      </c>
      <c r="V146" s="1">
        <f t="shared" si="109"/>
        <v>131208.74556507682</v>
      </c>
      <c r="W146" s="5">
        <f t="shared" si="110"/>
        <v>0.50073416613922672</v>
      </c>
      <c r="X146" s="1">
        <f t="shared" si="115"/>
        <v>0</v>
      </c>
      <c r="Y146" s="5">
        <f t="shared" si="111"/>
        <v>0</v>
      </c>
      <c r="Z146" s="1">
        <f t="shared" si="116"/>
        <v>131208.74556507682</v>
      </c>
      <c r="AA146" s="5">
        <f t="shared" si="112"/>
        <v>1</v>
      </c>
      <c r="AC146" s="1">
        <f t="shared" si="100"/>
        <v>0</v>
      </c>
      <c r="AD146" s="5">
        <f t="shared" si="101"/>
        <v>0</v>
      </c>
    </row>
    <row r="147" spans="1:30" x14ac:dyDescent="0.25">
      <c r="A147" s="3">
        <v>45322</v>
      </c>
      <c r="B147" t="s">
        <v>19</v>
      </c>
      <c r="C147" s="1">
        <v>161.01</v>
      </c>
      <c r="D147" s="1">
        <f t="shared" si="117"/>
        <v>132193.75000000009</v>
      </c>
      <c r="E147" s="1">
        <f t="shared" ref="E147:E159" si="119">E146</f>
        <v>130000</v>
      </c>
      <c r="F147" s="1">
        <f t="shared" si="118"/>
        <v>0</v>
      </c>
      <c r="G147" s="1">
        <f t="shared" si="102"/>
        <v>262193.75000000012</v>
      </c>
      <c r="H147" s="2">
        <f>D147*I146</f>
        <v>65904.264838642572</v>
      </c>
      <c r="I147" s="4">
        <f t="shared" si="103"/>
        <v>0.49854297074288706</v>
      </c>
      <c r="J147" s="2">
        <f t="shared" si="98"/>
        <v>65000</v>
      </c>
      <c r="K147" s="4">
        <f t="shared" si="95"/>
        <v>0.5</v>
      </c>
      <c r="L147" s="2">
        <f t="shared" si="104"/>
        <v>130904.26483864257</v>
      </c>
      <c r="M147" s="4">
        <f t="shared" si="105"/>
        <v>0.49926538995930497</v>
      </c>
      <c r="N147" s="2">
        <f t="shared" si="113"/>
        <v>0</v>
      </c>
      <c r="O147" s="4">
        <f t="shared" si="106"/>
        <v>0</v>
      </c>
      <c r="P147" s="2">
        <f t="shared" si="114"/>
        <v>130904.26483864257</v>
      </c>
      <c r="Q147" s="4">
        <f t="shared" si="107"/>
        <v>1</v>
      </c>
      <c r="R147" s="1">
        <f>D147*S146</f>
        <v>66289.485161357516</v>
      </c>
      <c r="S147" s="5">
        <f t="shared" si="108"/>
        <v>0.50145702925711289</v>
      </c>
      <c r="T147" s="1">
        <f t="shared" si="99"/>
        <v>65000</v>
      </c>
      <c r="U147" s="5">
        <f t="shared" si="97"/>
        <v>0.5</v>
      </c>
      <c r="V147" s="1">
        <f t="shared" si="109"/>
        <v>131289.4851613575</v>
      </c>
      <c r="W147" s="5">
        <f t="shared" si="110"/>
        <v>0.50073461004069486</v>
      </c>
      <c r="X147" s="1">
        <f t="shared" si="115"/>
        <v>0</v>
      </c>
      <c r="Y147" s="5">
        <f t="shared" si="111"/>
        <v>0</v>
      </c>
      <c r="Z147" s="1">
        <f t="shared" si="116"/>
        <v>131289.4851613575</v>
      </c>
      <c r="AA147" s="5">
        <f t="shared" si="112"/>
        <v>1</v>
      </c>
      <c r="AC147" s="1">
        <f t="shared" ref="AC147:AC148" si="120">G147-(H147+J147+R147+T147)</f>
        <v>0</v>
      </c>
      <c r="AD147" s="5">
        <f t="shared" ref="AD147:AD148" si="121">100%-(M147+W147)</f>
        <v>0</v>
      </c>
    </row>
    <row r="148" spans="1:30" x14ac:dyDescent="0.25">
      <c r="A148" s="3">
        <v>45323</v>
      </c>
      <c r="B148" t="s">
        <v>18</v>
      </c>
      <c r="C148" s="1">
        <v>1400</v>
      </c>
      <c r="D148" s="1">
        <f t="shared" si="117"/>
        <v>133593.75000000009</v>
      </c>
      <c r="E148" s="1">
        <f t="shared" si="119"/>
        <v>130000</v>
      </c>
      <c r="F148" s="1">
        <f t="shared" si="118"/>
        <v>0</v>
      </c>
      <c r="G148" s="1">
        <f t="shared" si="102"/>
        <v>263593.75000000012</v>
      </c>
      <c r="H148" s="2">
        <f>H147+(C148*K147)</f>
        <v>66604.264838642572</v>
      </c>
      <c r="I148" s="4">
        <f t="shared" si="103"/>
        <v>0.49855823972785052</v>
      </c>
      <c r="J148" s="2">
        <f t="shared" si="98"/>
        <v>65000</v>
      </c>
      <c r="K148" s="4">
        <f t="shared" si="95"/>
        <v>0.5</v>
      </c>
      <c r="L148" s="2">
        <f t="shared" si="104"/>
        <v>131604.26483864256</v>
      </c>
      <c r="M148" s="4">
        <f t="shared" si="105"/>
        <v>0.49926929162259159</v>
      </c>
      <c r="N148" s="2">
        <f t="shared" si="113"/>
        <v>0</v>
      </c>
      <c r="O148" s="4">
        <f t="shared" si="106"/>
        <v>0</v>
      </c>
      <c r="P148" s="2">
        <f t="shared" si="114"/>
        <v>131604.26483864256</v>
      </c>
      <c r="Q148" s="4">
        <f t="shared" si="107"/>
        <v>1</v>
      </c>
      <c r="R148" s="1">
        <f>R147+(C148*U147)</f>
        <v>66989.485161357516</v>
      </c>
      <c r="S148" s="5">
        <f t="shared" si="108"/>
        <v>0.50144176027214948</v>
      </c>
      <c r="T148" s="1">
        <f t="shared" si="99"/>
        <v>65000</v>
      </c>
      <c r="U148" s="5">
        <f t="shared" si="97"/>
        <v>0.5</v>
      </c>
      <c r="V148" s="1">
        <f t="shared" si="109"/>
        <v>131989.4851613575</v>
      </c>
      <c r="W148" s="5">
        <f t="shared" si="110"/>
        <v>0.50073070837740818</v>
      </c>
      <c r="X148" s="1">
        <f t="shared" si="115"/>
        <v>0</v>
      </c>
      <c r="Y148" s="5">
        <f t="shared" si="111"/>
        <v>0</v>
      </c>
      <c r="Z148" s="1">
        <f t="shared" si="116"/>
        <v>131989.4851613575</v>
      </c>
      <c r="AA148" s="5">
        <f t="shared" si="112"/>
        <v>1</v>
      </c>
      <c r="AC148" s="1">
        <f t="shared" si="120"/>
        <v>0</v>
      </c>
      <c r="AD148" s="5">
        <f t="shared" si="121"/>
        <v>0</v>
      </c>
    </row>
    <row r="149" spans="1:30" x14ac:dyDescent="0.25">
      <c r="A149" s="3">
        <v>45351</v>
      </c>
      <c r="B149" t="s">
        <v>19</v>
      </c>
      <c r="C149" s="1">
        <v>152.43</v>
      </c>
      <c r="D149" s="1">
        <f t="shared" si="117"/>
        <v>133746.18000000008</v>
      </c>
      <c r="E149" s="1">
        <f t="shared" si="119"/>
        <v>130000</v>
      </c>
      <c r="F149" s="1">
        <f t="shared" si="118"/>
        <v>0</v>
      </c>
      <c r="G149" s="1">
        <f t="shared" si="102"/>
        <v>263746.18000000005</v>
      </c>
      <c r="H149" s="2">
        <f>D149*I148</f>
        <v>66680.260071124285</v>
      </c>
      <c r="I149" s="4">
        <f t="shared" si="103"/>
        <v>0.49855823972785052</v>
      </c>
      <c r="J149" s="2">
        <f t="shared" si="98"/>
        <v>65000</v>
      </c>
      <c r="K149" s="4">
        <f t="shared" si="95"/>
        <v>0.5</v>
      </c>
      <c r="L149" s="2">
        <f t="shared" si="104"/>
        <v>131680.2600711243</v>
      </c>
      <c r="M149" s="4">
        <f t="shared" si="105"/>
        <v>0.49926888067582353</v>
      </c>
      <c r="N149" s="2">
        <f t="shared" si="113"/>
        <v>0</v>
      </c>
      <c r="O149" s="4">
        <f t="shared" si="106"/>
        <v>0</v>
      </c>
      <c r="P149" s="2">
        <f t="shared" si="114"/>
        <v>131680.2600711243</v>
      </c>
      <c r="Q149" s="4">
        <f t="shared" si="107"/>
        <v>1</v>
      </c>
      <c r="R149" s="1">
        <f>D149*S148</f>
        <v>67065.919928875795</v>
      </c>
      <c r="S149" s="5">
        <f t="shared" si="108"/>
        <v>0.50144176027214948</v>
      </c>
      <c r="T149" s="1">
        <f t="shared" si="99"/>
        <v>65000</v>
      </c>
      <c r="U149" s="5">
        <f t="shared" si="97"/>
        <v>0.5</v>
      </c>
      <c r="V149" s="1">
        <f t="shared" si="109"/>
        <v>132065.91992887581</v>
      </c>
      <c r="W149" s="5">
        <f t="shared" si="110"/>
        <v>0.50073111932417669</v>
      </c>
      <c r="X149" s="1">
        <f t="shared" si="115"/>
        <v>0</v>
      </c>
      <c r="Y149" s="5">
        <f t="shared" si="111"/>
        <v>0</v>
      </c>
      <c r="Z149" s="1">
        <f t="shared" si="116"/>
        <v>132065.91992887581</v>
      </c>
      <c r="AA149" s="5">
        <f t="shared" si="112"/>
        <v>1</v>
      </c>
      <c r="AC149" s="1">
        <f t="shared" ref="AC149:AC154" si="122">G149-(H149+J149+R149+T149)</f>
        <v>0</v>
      </c>
      <c r="AD149" s="5">
        <f t="shared" ref="AD149:AD154" si="123">100%-(M149+W149)</f>
        <v>0</v>
      </c>
    </row>
    <row r="150" spans="1:30" x14ac:dyDescent="0.25">
      <c r="A150" s="3">
        <v>45363</v>
      </c>
      <c r="B150" t="s">
        <v>18</v>
      </c>
      <c r="C150" s="1">
        <v>1400</v>
      </c>
      <c r="D150" s="1">
        <f t="shared" si="117"/>
        <v>135146.18000000008</v>
      </c>
      <c r="E150" s="1">
        <f t="shared" si="119"/>
        <v>130000</v>
      </c>
      <c r="F150" s="1">
        <f t="shared" si="118"/>
        <v>0</v>
      </c>
      <c r="G150" s="1">
        <f t="shared" si="102"/>
        <v>265146.18000000005</v>
      </c>
      <c r="H150" s="2">
        <f>H149+(C150*K149)</f>
        <v>67380.260071124285</v>
      </c>
      <c r="I150" s="4">
        <f t="shared" si="103"/>
        <v>0.49857317514356858</v>
      </c>
      <c r="J150" s="2">
        <f t="shared" si="98"/>
        <v>65000</v>
      </c>
      <c r="K150" s="4">
        <f t="shared" si="95"/>
        <v>0.5</v>
      </c>
      <c r="L150" s="2">
        <f t="shared" si="104"/>
        <v>132380.2600711243</v>
      </c>
      <c r="M150" s="4">
        <f t="shared" si="105"/>
        <v>0.49927274106353059</v>
      </c>
      <c r="N150" s="2">
        <f t="shared" si="113"/>
        <v>0</v>
      </c>
      <c r="O150" s="4">
        <f t="shared" si="106"/>
        <v>0</v>
      </c>
      <c r="P150" s="2">
        <f t="shared" si="114"/>
        <v>132380.2600711243</v>
      </c>
      <c r="Q150" s="4">
        <f t="shared" si="107"/>
        <v>1</v>
      </c>
      <c r="R150" s="1">
        <f>R149+(C150*U149)</f>
        <v>67765.919928875795</v>
      </c>
      <c r="S150" s="5">
        <f t="shared" si="108"/>
        <v>0.50142682485643142</v>
      </c>
      <c r="T150" s="1">
        <f t="shared" si="99"/>
        <v>65000</v>
      </c>
      <c r="U150" s="5">
        <f t="shared" si="97"/>
        <v>0.5</v>
      </c>
      <c r="V150" s="1">
        <f t="shared" si="109"/>
        <v>132765.91992887581</v>
      </c>
      <c r="W150" s="5">
        <f t="shared" si="110"/>
        <v>0.50072725893646963</v>
      </c>
      <c r="X150" s="1">
        <f t="shared" si="115"/>
        <v>0</v>
      </c>
      <c r="Y150" s="5">
        <f t="shared" si="111"/>
        <v>0</v>
      </c>
      <c r="Z150" s="1">
        <f t="shared" si="116"/>
        <v>132765.91992887581</v>
      </c>
      <c r="AA150" s="5">
        <f t="shared" si="112"/>
        <v>1</v>
      </c>
      <c r="AC150" s="1">
        <f t="shared" si="122"/>
        <v>0</v>
      </c>
      <c r="AD150" s="5">
        <f t="shared" si="123"/>
        <v>0</v>
      </c>
    </row>
    <row r="151" spans="1:30" x14ac:dyDescent="0.25">
      <c r="A151" s="3">
        <v>45382</v>
      </c>
      <c r="B151" t="s">
        <v>19</v>
      </c>
      <c r="C151" s="1">
        <v>164.23</v>
      </c>
      <c r="D151" s="1">
        <f t="shared" si="117"/>
        <v>135310.41000000009</v>
      </c>
      <c r="E151" s="1">
        <f t="shared" si="119"/>
        <v>130000</v>
      </c>
      <c r="F151" s="1">
        <f t="shared" si="118"/>
        <v>0</v>
      </c>
      <c r="G151" s="1">
        <f t="shared" si="102"/>
        <v>265310.41000000009</v>
      </c>
      <c r="H151" s="2">
        <f>D151*I150</f>
        <v>67462.140743678116</v>
      </c>
      <c r="I151" s="4">
        <f t="shared" si="103"/>
        <v>0.49857317514356858</v>
      </c>
      <c r="J151" s="2">
        <f t="shared" si="98"/>
        <v>65000</v>
      </c>
      <c r="K151" s="4">
        <f t="shared" si="95"/>
        <v>0.5</v>
      </c>
      <c r="L151" s="2">
        <f t="shared" si="104"/>
        <v>132462.14074367812</v>
      </c>
      <c r="M151" s="4">
        <f t="shared" si="105"/>
        <v>0.4992723080246948</v>
      </c>
      <c r="N151" s="2">
        <f t="shared" si="113"/>
        <v>0</v>
      </c>
      <c r="O151" s="4">
        <f t="shared" si="106"/>
        <v>0</v>
      </c>
      <c r="P151" s="2">
        <f t="shared" si="114"/>
        <v>132462.14074367812</v>
      </c>
      <c r="Q151" s="4">
        <f t="shared" si="107"/>
        <v>1</v>
      </c>
      <c r="R151" s="1">
        <f>D151*S150</f>
        <v>67848.269256321975</v>
      </c>
      <c r="S151" s="5">
        <f t="shared" si="108"/>
        <v>0.50142682485643142</v>
      </c>
      <c r="T151" s="1">
        <f t="shared" si="99"/>
        <v>65000</v>
      </c>
      <c r="U151" s="5">
        <f t="shared" si="97"/>
        <v>0.5</v>
      </c>
      <c r="V151" s="1">
        <f t="shared" si="109"/>
        <v>132848.26925632198</v>
      </c>
      <c r="W151" s="5">
        <f t="shared" si="110"/>
        <v>0.5007276919753052</v>
      </c>
      <c r="X151" s="1">
        <f t="shared" si="115"/>
        <v>0</v>
      </c>
      <c r="Y151" s="5">
        <f t="shared" si="111"/>
        <v>0</v>
      </c>
      <c r="Z151" s="1">
        <f t="shared" si="116"/>
        <v>132848.26925632198</v>
      </c>
      <c r="AA151" s="5">
        <f t="shared" si="112"/>
        <v>1</v>
      </c>
      <c r="AC151" s="1">
        <f t="shared" si="122"/>
        <v>0</v>
      </c>
      <c r="AD151" s="5">
        <f t="shared" si="123"/>
        <v>0</v>
      </c>
    </row>
    <row r="152" spans="1:30" x14ac:dyDescent="0.25">
      <c r="A152" s="3">
        <v>45394</v>
      </c>
      <c r="B152" t="s">
        <v>18</v>
      </c>
      <c r="C152" s="1">
        <v>1400</v>
      </c>
      <c r="D152" s="1">
        <f t="shared" si="117"/>
        <v>136710.41000000009</v>
      </c>
      <c r="E152" s="1">
        <f t="shared" si="119"/>
        <v>130000</v>
      </c>
      <c r="F152" s="1">
        <f t="shared" si="118"/>
        <v>0</v>
      </c>
      <c r="G152" s="1">
        <f t="shared" si="102"/>
        <v>266710.41000000009</v>
      </c>
      <c r="H152" s="2">
        <f>H151+(C152*K151)</f>
        <v>68162.140743678116</v>
      </c>
      <c r="I152" s="4">
        <f t="shared" si="103"/>
        <v>0.49858778672142134</v>
      </c>
      <c r="J152" s="2">
        <f t="shared" si="98"/>
        <v>65000</v>
      </c>
      <c r="K152" s="4">
        <f t="shared" si="95"/>
        <v>0.5</v>
      </c>
      <c r="L152" s="2">
        <f t="shared" si="104"/>
        <v>133162.14074367812</v>
      </c>
      <c r="M152" s="4">
        <f t="shared" si="105"/>
        <v>0.4992761277809819</v>
      </c>
      <c r="N152" s="2">
        <f t="shared" si="113"/>
        <v>0</v>
      </c>
      <c r="O152" s="4">
        <f t="shared" si="106"/>
        <v>0</v>
      </c>
      <c r="P152" s="2">
        <f t="shared" si="114"/>
        <v>133162.14074367812</v>
      </c>
      <c r="Q152" s="4">
        <f t="shared" si="107"/>
        <v>1</v>
      </c>
      <c r="R152" s="1">
        <f>R151+(C152*U151)</f>
        <v>68548.269256321975</v>
      </c>
      <c r="S152" s="5">
        <f t="shared" si="108"/>
        <v>0.50141221327857866</v>
      </c>
      <c r="T152" s="1">
        <f t="shared" si="99"/>
        <v>65000</v>
      </c>
      <c r="U152" s="5">
        <f t="shared" si="97"/>
        <v>0.5</v>
      </c>
      <c r="V152" s="1">
        <f t="shared" si="109"/>
        <v>133548.26925632198</v>
      </c>
      <c r="W152" s="5">
        <f t="shared" si="110"/>
        <v>0.50072387221901815</v>
      </c>
      <c r="X152" s="1">
        <f t="shared" si="115"/>
        <v>0</v>
      </c>
      <c r="Y152" s="5">
        <f t="shared" si="111"/>
        <v>0</v>
      </c>
      <c r="Z152" s="1">
        <f t="shared" si="116"/>
        <v>133548.26925632198</v>
      </c>
      <c r="AA152" s="5">
        <f t="shared" si="112"/>
        <v>1</v>
      </c>
      <c r="AC152" s="1">
        <f t="shared" si="122"/>
        <v>0</v>
      </c>
      <c r="AD152" s="5">
        <f t="shared" si="123"/>
        <v>0</v>
      </c>
    </row>
    <row r="153" spans="1:30" x14ac:dyDescent="0.25">
      <c r="A153" s="3">
        <v>45412</v>
      </c>
      <c r="B153" t="s">
        <v>19</v>
      </c>
      <c r="C153" s="1">
        <v>160.76</v>
      </c>
      <c r="D153" s="1">
        <f t="shared" si="117"/>
        <v>136871.1700000001</v>
      </c>
      <c r="E153" s="1">
        <f t="shared" si="119"/>
        <v>130000</v>
      </c>
      <c r="F153" s="1">
        <f t="shared" si="118"/>
        <v>0</v>
      </c>
      <c r="G153" s="1">
        <f t="shared" si="102"/>
        <v>266871.1700000001</v>
      </c>
      <c r="H153" s="2">
        <f>D153*I152</f>
        <v>68242.293716271452</v>
      </c>
      <c r="I153" s="4">
        <f t="shared" si="103"/>
        <v>0.49858778672142134</v>
      </c>
      <c r="J153" s="2">
        <f t="shared" si="98"/>
        <v>65000</v>
      </c>
      <c r="K153" s="4">
        <f t="shared" si="95"/>
        <v>0.5</v>
      </c>
      <c r="L153" s="2">
        <f t="shared" si="104"/>
        <v>133242.29371627147</v>
      </c>
      <c r="M153" s="4">
        <f t="shared" si="105"/>
        <v>0.49927571313256286</v>
      </c>
      <c r="N153" s="2">
        <f t="shared" si="113"/>
        <v>0</v>
      </c>
      <c r="O153" s="4">
        <f t="shared" si="106"/>
        <v>0</v>
      </c>
      <c r="P153" s="2">
        <f t="shared" si="114"/>
        <v>133242.29371627147</v>
      </c>
      <c r="Q153" s="4">
        <f t="shared" si="107"/>
        <v>1</v>
      </c>
      <c r="R153" s="1">
        <f>D153*S152</f>
        <v>68628.876283728649</v>
      </c>
      <c r="S153" s="5">
        <f t="shared" si="108"/>
        <v>0.50141221327857866</v>
      </c>
      <c r="T153" s="1">
        <f t="shared" si="99"/>
        <v>65000</v>
      </c>
      <c r="U153" s="5">
        <f t="shared" si="97"/>
        <v>0.5</v>
      </c>
      <c r="V153" s="1">
        <f t="shared" si="109"/>
        <v>133628.87628372863</v>
      </c>
      <c r="W153" s="5">
        <f t="shared" si="110"/>
        <v>0.50072428686743709</v>
      </c>
      <c r="X153" s="1">
        <f t="shared" si="115"/>
        <v>0</v>
      </c>
      <c r="Y153" s="5">
        <f t="shared" si="111"/>
        <v>0</v>
      </c>
      <c r="Z153" s="1">
        <f t="shared" si="116"/>
        <v>133628.87628372863</v>
      </c>
      <c r="AA153" s="5">
        <f t="shared" si="112"/>
        <v>1</v>
      </c>
      <c r="AC153" s="1">
        <f t="shared" si="122"/>
        <v>0</v>
      </c>
      <c r="AD153" s="5">
        <f t="shared" si="123"/>
        <v>0</v>
      </c>
    </row>
    <row r="154" spans="1:30" x14ac:dyDescent="0.25">
      <c r="A154" s="3">
        <v>45425</v>
      </c>
      <c r="B154" t="s">
        <v>18</v>
      </c>
      <c r="C154" s="1">
        <v>1400</v>
      </c>
      <c r="D154" s="1">
        <f t="shared" si="117"/>
        <v>138271.1700000001</v>
      </c>
      <c r="E154" s="1">
        <f t="shared" si="119"/>
        <v>130000</v>
      </c>
      <c r="F154" s="1">
        <f t="shared" si="118"/>
        <v>0</v>
      </c>
      <c r="G154" s="1">
        <f t="shared" si="102"/>
        <v>268271.1700000001</v>
      </c>
      <c r="H154" s="2">
        <f>H153+(C154*K153)</f>
        <v>68942.293716271452</v>
      </c>
      <c r="I154" s="4">
        <f t="shared" si="103"/>
        <v>0.498602085425844</v>
      </c>
      <c r="J154" s="2">
        <f t="shared" si="98"/>
        <v>65000</v>
      </c>
      <c r="K154" s="4">
        <f t="shared" si="95"/>
        <v>0.5</v>
      </c>
      <c r="L154" s="2">
        <f t="shared" si="104"/>
        <v>133942.29371627147</v>
      </c>
      <c r="M154" s="4">
        <f t="shared" si="105"/>
        <v>0.49927949289620432</v>
      </c>
      <c r="N154" s="2">
        <f t="shared" si="113"/>
        <v>0</v>
      </c>
      <c r="O154" s="4">
        <f t="shared" si="106"/>
        <v>0</v>
      </c>
      <c r="P154" s="2">
        <f t="shared" si="114"/>
        <v>133942.29371627147</v>
      </c>
      <c r="Q154" s="4">
        <f t="shared" si="107"/>
        <v>1</v>
      </c>
      <c r="R154" s="1">
        <f>R153+(C154*U153)</f>
        <v>69328.876283728649</v>
      </c>
      <c r="S154" s="5">
        <f t="shared" si="108"/>
        <v>0.50139791457415595</v>
      </c>
      <c r="T154" s="1">
        <f t="shared" si="99"/>
        <v>65000</v>
      </c>
      <c r="U154" s="5">
        <f t="shared" si="97"/>
        <v>0.5</v>
      </c>
      <c r="V154" s="1">
        <f t="shared" si="109"/>
        <v>134328.87628372863</v>
      </c>
      <c r="W154" s="5">
        <f t="shared" si="110"/>
        <v>0.50072050710379568</v>
      </c>
      <c r="X154" s="1">
        <f t="shared" si="115"/>
        <v>0</v>
      </c>
      <c r="Y154" s="5">
        <f t="shared" si="111"/>
        <v>0</v>
      </c>
      <c r="Z154" s="1">
        <f t="shared" si="116"/>
        <v>134328.87628372863</v>
      </c>
      <c r="AA154" s="5">
        <f t="shared" si="112"/>
        <v>1</v>
      </c>
      <c r="AC154" s="1">
        <f t="shared" si="122"/>
        <v>0</v>
      </c>
      <c r="AD154" s="5">
        <f t="shared" si="123"/>
        <v>0</v>
      </c>
    </row>
    <row r="155" spans="1:30" x14ac:dyDescent="0.25">
      <c r="A155" s="3">
        <v>45443</v>
      </c>
      <c r="B155" t="s">
        <v>19</v>
      </c>
      <c r="C155" s="1">
        <v>167.98</v>
      </c>
      <c r="D155" s="1">
        <f t="shared" si="117"/>
        <v>138439.15000000011</v>
      </c>
      <c r="E155" s="1">
        <f t="shared" si="119"/>
        <v>130000</v>
      </c>
      <c r="F155" s="1">
        <f t="shared" si="118"/>
        <v>0</v>
      </c>
      <c r="G155" s="1">
        <f t="shared" si="102"/>
        <v>268439.15000000014</v>
      </c>
      <c r="H155" s="2">
        <f>D155*I154</f>
        <v>69026.048894581283</v>
      </c>
      <c r="I155" s="4">
        <f t="shared" si="103"/>
        <v>0.498602085425844</v>
      </c>
      <c r="J155" s="2">
        <f t="shared" si="98"/>
        <v>65000</v>
      </c>
      <c r="K155" s="4">
        <f t="shared" si="95"/>
        <v>0.5</v>
      </c>
      <c r="L155" s="2">
        <f t="shared" si="104"/>
        <v>134026.04889458127</v>
      </c>
      <c r="M155" s="4">
        <f t="shared" si="105"/>
        <v>0.49927906899787605</v>
      </c>
      <c r="N155" s="2">
        <f t="shared" si="113"/>
        <v>0</v>
      </c>
      <c r="O155" s="4">
        <f t="shared" si="106"/>
        <v>0</v>
      </c>
      <c r="P155" s="2">
        <f t="shared" si="114"/>
        <v>134026.04889458127</v>
      </c>
      <c r="Q155" s="4">
        <f t="shared" si="107"/>
        <v>1</v>
      </c>
      <c r="R155" s="1">
        <f>D155*S154</f>
        <v>69413.101105418813</v>
      </c>
      <c r="S155" s="5">
        <f t="shared" si="108"/>
        <v>0.50139791457415595</v>
      </c>
      <c r="T155" s="1">
        <f t="shared" si="99"/>
        <v>65000</v>
      </c>
      <c r="U155" s="5">
        <f t="shared" si="97"/>
        <v>0.5</v>
      </c>
      <c r="V155" s="1">
        <f t="shared" si="109"/>
        <v>134413.10110541881</v>
      </c>
      <c r="W155" s="5">
        <f t="shared" si="110"/>
        <v>0.50072093100212378</v>
      </c>
      <c r="X155" s="1">
        <f t="shared" si="115"/>
        <v>0</v>
      </c>
      <c r="Y155" s="5">
        <f t="shared" si="111"/>
        <v>0</v>
      </c>
      <c r="Z155" s="1">
        <f t="shared" si="116"/>
        <v>134413.10110541881</v>
      </c>
      <c r="AA155" s="5">
        <f t="shared" si="112"/>
        <v>1</v>
      </c>
      <c r="AC155" s="1">
        <f t="shared" ref="AC155:AC160" si="124">G155-(H155+J155+R155+T155)</f>
        <v>0</v>
      </c>
      <c r="AD155" s="5">
        <f t="shared" ref="AD155:AD160" si="125">100%-(M155+W155)</f>
        <v>0</v>
      </c>
    </row>
    <row r="156" spans="1:30" x14ac:dyDescent="0.25">
      <c r="A156" s="3">
        <v>45455</v>
      </c>
      <c r="B156" t="s">
        <v>18</v>
      </c>
      <c r="C156" s="1">
        <v>1400</v>
      </c>
      <c r="D156" s="1">
        <f t="shared" si="117"/>
        <v>139839.15000000011</v>
      </c>
      <c r="E156" s="1">
        <f t="shared" si="119"/>
        <v>130000</v>
      </c>
      <c r="F156" s="1">
        <f t="shared" si="118"/>
        <v>0</v>
      </c>
      <c r="G156" s="1">
        <f t="shared" si="102"/>
        <v>269839.15000000014</v>
      </c>
      <c r="H156" s="2">
        <f>H155+(C156*K155)</f>
        <v>69726.048894581283</v>
      </c>
      <c r="I156" s="4">
        <f t="shared" si="103"/>
        <v>0.49861608065109969</v>
      </c>
      <c r="J156" s="2">
        <f t="shared" si="98"/>
        <v>65000</v>
      </c>
      <c r="K156" s="4">
        <f t="shared" si="95"/>
        <v>0.5</v>
      </c>
      <c r="L156" s="2">
        <f t="shared" si="104"/>
        <v>134726.04889458127</v>
      </c>
      <c r="M156" s="4">
        <f t="shared" si="105"/>
        <v>0.49928280938692993</v>
      </c>
      <c r="N156" s="2">
        <f t="shared" si="113"/>
        <v>0</v>
      </c>
      <c r="O156" s="4">
        <f t="shared" si="106"/>
        <v>0</v>
      </c>
      <c r="P156" s="2">
        <f t="shared" si="114"/>
        <v>134726.04889458127</v>
      </c>
      <c r="Q156" s="4">
        <f t="shared" si="107"/>
        <v>1</v>
      </c>
      <c r="R156" s="1">
        <f>R155+(C156*U155)</f>
        <v>70113.101105418813</v>
      </c>
      <c r="S156" s="5">
        <f t="shared" si="108"/>
        <v>0.50138391934890025</v>
      </c>
      <c r="T156" s="1">
        <f t="shared" si="99"/>
        <v>65000</v>
      </c>
      <c r="U156" s="5">
        <f t="shared" si="97"/>
        <v>0.5</v>
      </c>
      <c r="V156" s="1">
        <f t="shared" si="109"/>
        <v>135113.10110541881</v>
      </c>
      <c r="W156" s="5">
        <f t="shared" si="110"/>
        <v>0.50071719061306985</v>
      </c>
      <c r="X156" s="1">
        <f t="shared" si="115"/>
        <v>0</v>
      </c>
      <c r="Y156" s="5">
        <f t="shared" si="111"/>
        <v>0</v>
      </c>
      <c r="Z156" s="1">
        <f t="shared" si="116"/>
        <v>135113.10110541881</v>
      </c>
      <c r="AA156" s="5">
        <f t="shared" si="112"/>
        <v>1</v>
      </c>
      <c r="AC156" s="1">
        <f t="shared" si="124"/>
        <v>0</v>
      </c>
      <c r="AD156" s="5">
        <f t="shared" si="125"/>
        <v>0</v>
      </c>
    </row>
    <row r="157" spans="1:30" x14ac:dyDescent="0.25">
      <c r="A157" s="3">
        <v>45473</v>
      </c>
      <c r="B157" t="s">
        <v>19</v>
      </c>
      <c r="C157" s="1">
        <v>164.45</v>
      </c>
      <c r="D157" s="1">
        <f t="shared" si="117"/>
        <v>140003.60000000012</v>
      </c>
      <c r="E157" s="1">
        <f t="shared" si="119"/>
        <v>130000</v>
      </c>
      <c r="F157" s="1">
        <f t="shared" si="118"/>
        <v>0</v>
      </c>
      <c r="G157" s="1">
        <f t="shared" si="102"/>
        <v>270003.60000000009</v>
      </c>
      <c r="H157" s="2">
        <f>D157*I156</f>
        <v>69808.046309044366</v>
      </c>
      <c r="I157" s="4">
        <f t="shared" si="103"/>
        <v>0.49861608065109975</v>
      </c>
      <c r="J157" s="2">
        <f t="shared" si="98"/>
        <v>65000</v>
      </c>
      <c r="K157" s="4">
        <f t="shared" si="95"/>
        <v>0.5</v>
      </c>
      <c r="L157" s="2">
        <f t="shared" si="104"/>
        <v>134808.04630904435</v>
      </c>
      <c r="M157" s="4">
        <f t="shared" si="105"/>
        <v>0.49928240330515705</v>
      </c>
      <c r="N157" s="2">
        <f t="shared" si="113"/>
        <v>0</v>
      </c>
      <c r="O157" s="4">
        <f t="shared" si="106"/>
        <v>0</v>
      </c>
      <c r="P157" s="2">
        <f t="shared" si="114"/>
        <v>134808.04630904435</v>
      </c>
      <c r="Q157" s="4">
        <f t="shared" si="107"/>
        <v>1</v>
      </c>
      <c r="R157" s="1">
        <f>D157*S156</f>
        <v>70195.553690955756</v>
      </c>
      <c r="S157" s="5">
        <f t="shared" si="108"/>
        <v>0.50138391934890025</v>
      </c>
      <c r="T157" s="1">
        <f t="shared" si="99"/>
        <v>65000</v>
      </c>
      <c r="U157" s="5">
        <f t="shared" si="97"/>
        <v>0.5</v>
      </c>
      <c r="V157" s="1">
        <f t="shared" si="109"/>
        <v>135195.55369095574</v>
      </c>
      <c r="W157" s="5">
        <f t="shared" si="110"/>
        <v>0.50071759669484295</v>
      </c>
      <c r="X157" s="1">
        <f t="shared" si="115"/>
        <v>0</v>
      </c>
      <c r="Y157" s="5">
        <f t="shared" si="111"/>
        <v>0</v>
      </c>
      <c r="Z157" s="1">
        <f t="shared" si="116"/>
        <v>135195.55369095574</v>
      </c>
      <c r="AA157" s="5">
        <f t="shared" si="112"/>
        <v>1</v>
      </c>
      <c r="AC157" s="1">
        <f t="shared" si="124"/>
        <v>0</v>
      </c>
      <c r="AD157" s="5">
        <f t="shared" si="125"/>
        <v>0</v>
      </c>
    </row>
    <row r="158" spans="1:30" x14ac:dyDescent="0.25">
      <c r="A158" s="3">
        <v>45485</v>
      </c>
      <c r="B158" t="s">
        <v>18</v>
      </c>
      <c r="C158" s="1">
        <v>1400</v>
      </c>
      <c r="D158" s="1">
        <f t="shared" si="117"/>
        <v>141403.60000000012</v>
      </c>
      <c r="E158" s="1">
        <f t="shared" si="119"/>
        <v>130000</v>
      </c>
      <c r="F158" s="1">
        <f t="shared" si="118"/>
        <v>0</v>
      </c>
      <c r="G158" s="1">
        <f t="shared" si="102"/>
        <v>271403.60000000009</v>
      </c>
      <c r="H158" s="2">
        <f>H157+(C158*K157)</f>
        <v>70508.046309044366</v>
      </c>
      <c r="I158" s="4">
        <f t="shared" si="103"/>
        <v>0.49862978247402684</v>
      </c>
      <c r="J158" s="2">
        <f t="shared" si="98"/>
        <v>65000</v>
      </c>
      <c r="K158" s="4">
        <f t="shared" si="95"/>
        <v>0.5</v>
      </c>
      <c r="L158" s="2">
        <f t="shared" si="104"/>
        <v>135508.04630904435</v>
      </c>
      <c r="M158" s="4">
        <f t="shared" si="105"/>
        <v>0.49928610493392239</v>
      </c>
      <c r="N158" s="2">
        <f t="shared" si="113"/>
        <v>0</v>
      </c>
      <c r="O158" s="4">
        <f t="shared" si="106"/>
        <v>0</v>
      </c>
      <c r="P158" s="2">
        <f t="shared" si="114"/>
        <v>135508.04630904435</v>
      </c>
      <c r="Q158" s="4">
        <f t="shared" si="107"/>
        <v>1</v>
      </c>
      <c r="R158" s="1">
        <f>R157+(C158*U157)</f>
        <v>70895.553690955756</v>
      </c>
      <c r="S158" s="5">
        <f t="shared" si="108"/>
        <v>0.50137021752597311</v>
      </c>
      <c r="T158" s="1">
        <f t="shared" si="99"/>
        <v>65000</v>
      </c>
      <c r="U158" s="5">
        <f t="shared" si="97"/>
        <v>0.5</v>
      </c>
      <c r="V158" s="1">
        <f t="shared" si="109"/>
        <v>135895.55369095574</v>
      </c>
      <c r="W158" s="5">
        <f t="shared" si="110"/>
        <v>0.50071389506607755</v>
      </c>
      <c r="X158" s="1">
        <f t="shared" si="115"/>
        <v>0</v>
      </c>
      <c r="Y158" s="5">
        <f t="shared" si="111"/>
        <v>0</v>
      </c>
      <c r="Z158" s="1">
        <f t="shared" si="116"/>
        <v>135895.55369095574</v>
      </c>
      <c r="AA158" s="5">
        <f t="shared" si="112"/>
        <v>1</v>
      </c>
      <c r="AC158" s="1">
        <f t="shared" si="124"/>
        <v>0</v>
      </c>
      <c r="AD158" s="5">
        <f t="shared" si="125"/>
        <v>0</v>
      </c>
    </row>
    <row r="159" spans="1:30" x14ac:dyDescent="0.25">
      <c r="A159" s="3">
        <v>45504</v>
      </c>
      <c r="B159" t="s">
        <v>19</v>
      </c>
      <c r="C159" s="1">
        <v>171.86</v>
      </c>
      <c r="D159" s="1">
        <f t="shared" si="117"/>
        <v>141575.46000000011</v>
      </c>
      <c r="E159" s="1">
        <f t="shared" si="119"/>
        <v>130000</v>
      </c>
      <c r="F159" s="1">
        <f t="shared" si="118"/>
        <v>0</v>
      </c>
      <c r="G159" s="1">
        <f t="shared" si="102"/>
        <v>271575.46000000008</v>
      </c>
      <c r="H159" s="2">
        <f>D159*I158</f>
        <v>70593.740823460335</v>
      </c>
      <c r="I159" s="4">
        <f t="shared" si="103"/>
        <v>0.49862978247402678</v>
      </c>
      <c r="J159" s="2">
        <f t="shared" si="98"/>
        <v>65000</v>
      </c>
      <c r="K159" s="4">
        <f t="shared" si="95"/>
        <v>0.5</v>
      </c>
      <c r="L159" s="2">
        <f t="shared" si="104"/>
        <v>135593.74082346034</v>
      </c>
      <c r="M159" s="4">
        <f t="shared" si="105"/>
        <v>0.49928568959603453</v>
      </c>
      <c r="N159" s="2">
        <f t="shared" si="113"/>
        <v>0</v>
      </c>
      <c r="O159" s="4">
        <f t="shared" si="106"/>
        <v>0</v>
      </c>
      <c r="P159" s="2">
        <f t="shared" si="114"/>
        <v>135593.74082346034</v>
      </c>
      <c r="Q159" s="4">
        <f t="shared" si="107"/>
        <v>1</v>
      </c>
      <c r="R159" s="1">
        <f>D159*S158</f>
        <v>70981.719176539758</v>
      </c>
      <c r="S159" s="5">
        <f t="shared" si="108"/>
        <v>0.50137021752597311</v>
      </c>
      <c r="T159" s="1">
        <f t="shared" si="99"/>
        <v>65000</v>
      </c>
      <c r="U159" s="5">
        <f t="shared" si="97"/>
        <v>0.5</v>
      </c>
      <c r="V159" s="1">
        <f t="shared" si="109"/>
        <v>135981.71917653974</v>
      </c>
      <c r="W159" s="5">
        <f t="shared" si="110"/>
        <v>0.50071431040396541</v>
      </c>
      <c r="X159" s="1">
        <f t="shared" si="115"/>
        <v>0</v>
      </c>
      <c r="Y159" s="5">
        <f t="shared" si="111"/>
        <v>0</v>
      </c>
      <c r="Z159" s="1">
        <f t="shared" si="116"/>
        <v>135981.71917653974</v>
      </c>
      <c r="AA159" s="5">
        <f t="shared" si="112"/>
        <v>1</v>
      </c>
      <c r="AC159" s="1">
        <f t="shared" si="124"/>
        <v>0</v>
      </c>
      <c r="AD159" s="5">
        <f t="shared" si="125"/>
        <v>0</v>
      </c>
    </row>
    <row r="160" spans="1:30" x14ac:dyDescent="0.25">
      <c r="A160" s="3">
        <v>45516</v>
      </c>
      <c r="B160" t="s">
        <v>18</v>
      </c>
      <c r="C160" s="1">
        <v>1400</v>
      </c>
      <c r="D160" s="1">
        <f t="shared" si="117"/>
        <v>142975.46000000011</v>
      </c>
      <c r="E160" s="1">
        <v>230000</v>
      </c>
      <c r="F160" s="1">
        <f t="shared" si="118"/>
        <v>0</v>
      </c>
      <c r="G160" s="1">
        <f t="shared" si="102"/>
        <v>372975.46000000008</v>
      </c>
      <c r="H160" s="2">
        <f>H159+(C160*K159)</f>
        <v>71293.740823460335</v>
      </c>
      <c r="I160" s="4">
        <f t="shared" si="103"/>
        <v>0.49864319949353741</v>
      </c>
      <c r="J160" s="2">
        <f t="shared" si="98"/>
        <v>115000</v>
      </c>
      <c r="K160" s="4">
        <f t="shared" si="95"/>
        <v>0.5</v>
      </c>
      <c r="L160" s="2">
        <f t="shared" si="104"/>
        <v>186293.74082346034</v>
      </c>
      <c r="M160" s="4">
        <f t="shared" si="105"/>
        <v>0.49947988756005635</v>
      </c>
      <c r="N160" s="2">
        <f t="shared" si="113"/>
        <v>0</v>
      </c>
      <c r="O160" s="4">
        <f t="shared" si="106"/>
        <v>0</v>
      </c>
      <c r="P160" s="2">
        <f t="shared" si="114"/>
        <v>186293.74082346034</v>
      </c>
      <c r="Q160" s="4">
        <f t="shared" si="107"/>
        <v>1</v>
      </c>
      <c r="R160" s="1">
        <f>R159+(C160*U159)</f>
        <v>71681.719176539758</v>
      </c>
      <c r="S160" s="5">
        <f t="shared" si="108"/>
        <v>0.50135680050646247</v>
      </c>
      <c r="T160" s="1">
        <f t="shared" si="99"/>
        <v>115000</v>
      </c>
      <c r="U160" s="5">
        <f t="shared" si="97"/>
        <v>0.5</v>
      </c>
      <c r="V160" s="1">
        <f t="shared" si="109"/>
        <v>186681.71917653974</v>
      </c>
      <c r="W160" s="5">
        <f t="shared" si="110"/>
        <v>0.50052011243994365</v>
      </c>
      <c r="X160" s="1">
        <f t="shared" si="115"/>
        <v>0</v>
      </c>
      <c r="Y160" s="5">
        <f t="shared" si="111"/>
        <v>0</v>
      </c>
      <c r="Z160" s="1">
        <f t="shared" si="116"/>
        <v>186681.71917653974</v>
      </c>
      <c r="AA160" s="5">
        <f t="shared" si="112"/>
        <v>1</v>
      </c>
      <c r="AC160" s="1">
        <f t="shared" si="124"/>
        <v>0</v>
      </c>
      <c r="AD160" s="5">
        <f t="shared" si="125"/>
        <v>0</v>
      </c>
    </row>
    <row r="161" spans="1:30" x14ac:dyDescent="0.25">
      <c r="A161" s="3">
        <v>45535</v>
      </c>
      <c r="B161" t="s">
        <v>19</v>
      </c>
      <c r="C161" s="1">
        <v>173.78</v>
      </c>
      <c r="D161" s="1">
        <f t="shared" ref="D161" si="126">D160+C161</f>
        <v>143149.24000000011</v>
      </c>
      <c r="E161" s="1">
        <f>E160</f>
        <v>230000</v>
      </c>
      <c r="F161" s="1">
        <f t="shared" ref="F161" si="127">F160</f>
        <v>0</v>
      </c>
      <c r="G161" s="1">
        <f t="shared" ref="G161" si="128">D161+E161+F161</f>
        <v>373149.24000000011</v>
      </c>
      <c r="H161" s="2">
        <f>D161*I160</f>
        <v>71380.395038668314</v>
      </c>
      <c r="I161" s="4">
        <f t="shared" ref="I161" si="129">H161/D161</f>
        <v>0.49864319949353736</v>
      </c>
      <c r="J161" s="2">
        <f t="shared" ref="J161" si="130">E161*K160</f>
        <v>115000</v>
      </c>
      <c r="K161" s="4">
        <f t="shared" ref="K161" si="131">J161/E161</f>
        <v>0.5</v>
      </c>
      <c r="L161" s="2">
        <f t="shared" ref="L161" si="132">H161+J161</f>
        <v>186380.3950386683</v>
      </c>
      <c r="M161" s="4">
        <f t="shared" ref="M161" si="133">L161/G161</f>
        <v>0.49947949790456025</v>
      </c>
      <c r="N161" s="2">
        <f t="shared" ref="N161" si="134">L161*O160</f>
        <v>0</v>
      </c>
      <c r="O161" s="4">
        <f t="shared" ref="O161" si="135">N161/L161</f>
        <v>0</v>
      </c>
      <c r="P161" s="2">
        <f t="shared" ref="P161" si="136">L161*Q160</f>
        <v>186380.3950386683</v>
      </c>
      <c r="Q161" s="4">
        <f t="shared" ref="Q161" si="137">P161/L161</f>
        <v>1</v>
      </c>
      <c r="R161" s="1">
        <f>D161*S160</f>
        <v>71768.844961331779</v>
      </c>
      <c r="S161" s="5">
        <f t="shared" ref="S161" si="138">R161/D161</f>
        <v>0.50135680050646247</v>
      </c>
      <c r="T161" s="1">
        <f t="shared" ref="T161" si="139">E161*U160</f>
        <v>115000</v>
      </c>
      <c r="U161" s="5">
        <f t="shared" ref="U161" si="140">T161/E161</f>
        <v>0.5</v>
      </c>
      <c r="V161" s="1">
        <f t="shared" ref="V161" si="141">R161+T161</f>
        <v>186768.84496133178</v>
      </c>
      <c r="W161" s="5">
        <f t="shared" ref="W161" si="142">V161/G161</f>
        <v>0.50052050209543963</v>
      </c>
      <c r="X161" s="1">
        <f t="shared" ref="X161" si="143">V161*Y160</f>
        <v>0</v>
      </c>
      <c r="Y161" s="5">
        <f t="shared" ref="Y161" si="144">X161/V161</f>
        <v>0</v>
      </c>
      <c r="Z161" s="1">
        <f t="shared" ref="Z161" si="145">V161*AA160</f>
        <v>186768.84496133178</v>
      </c>
      <c r="AA161" s="5">
        <f t="shared" ref="AA161" si="146">Z161/V161</f>
        <v>1</v>
      </c>
      <c r="AC161" s="1">
        <f t="shared" ref="AC161" si="147">G161-(H161+J161+R161+T161)</f>
        <v>0</v>
      </c>
      <c r="AD161" s="5">
        <f t="shared" ref="AD161" si="148">100%-(M161+W161)</f>
        <v>0</v>
      </c>
    </row>
    <row r="162" spans="1:30" x14ac:dyDescent="0.25">
      <c r="R162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McCartney</dc:creator>
  <cp:lastModifiedBy>Wolf Smith</cp:lastModifiedBy>
  <dcterms:created xsi:type="dcterms:W3CDTF">2024-08-22T11:32:59Z</dcterms:created>
  <dcterms:modified xsi:type="dcterms:W3CDTF">2024-09-05T09:45:34Z</dcterms:modified>
</cp:coreProperties>
</file>