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pt 2006 to  Dec 2008" sheetId="1" r:id="rId4"/>
    <sheet state="visible" name="Jan 2009 to Sept 2011" sheetId="2" r:id="rId5"/>
    <sheet state="visible" name="Oct 2011 to May 2012" sheetId="3" r:id="rId6"/>
    <sheet state="visible" name="28 June to 27 September 2013" sheetId="4" r:id="rId7"/>
    <sheet state="visible" name="Dec 2014 to Dec 2015" sheetId="5" r:id="rId8"/>
    <sheet state="visible" name="Dec 2015 to March 2018" sheetId="6" r:id="rId9"/>
  </sheets>
  <definedNames/>
  <calcPr/>
</workbook>
</file>

<file path=xl/sharedStrings.xml><?xml version="1.0" encoding="utf-8"?>
<sst xmlns="http://schemas.openxmlformats.org/spreadsheetml/2006/main" count="1165" uniqueCount="197">
  <si>
    <t xml:space="preserve">Trustees of Alexander Chapel </t>
  </si>
  <si>
    <t>PAID OUT</t>
  </si>
  <si>
    <t>PAID IN</t>
  </si>
  <si>
    <t>BALANCE</t>
  </si>
  <si>
    <t>Assoc Small Self Admin PS</t>
  </si>
  <si>
    <t>BALANCE BROUGHT FORWARD</t>
  </si>
  <si>
    <t>11 Elmdale Ploacl</t>
  </si>
  <si>
    <t>CR</t>
  </si>
  <si>
    <t>NET INTEFIEST TO 31AUG2006</t>
  </si>
  <si>
    <t>Tynclalls Park</t>
  </si>
  <si>
    <t>DD</t>
  </si>
  <si>
    <t>SCOTTISH EQUITABLE</t>
  </si>
  <si>
    <t>Bristol</t>
  </si>
  <si>
    <t>DR</t>
  </si>
  <si>
    <t>TOTAL CHAFiGES TO 31 AUG2006</t>
  </si>
  <si>
    <t>BS8 1 SL</t>
  </si>
  <si>
    <t>ALEX CHAPEL</t>
  </si>
  <si>
    <t>Dates</t>
  </si>
  <si>
    <t>1 September to 30 September 2006</t>
  </si>
  <si>
    <t>Sortcode</t>
  </si>
  <si>
    <t>40-17-32</t>
  </si>
  <si>
    <t>BALANCE CARRIED FORWARD</t>
  </si>
  <si>
    <t>Account Number</t>
  </si>
  <si>
    <t>lntor'national Bank Account Number</t>
  </si>
  <si>
    <t>G 863 M I D L401732 71290428</t>
  </si>
  <si>
    <t>Branch ldemtifier Code</t>
  </si>
  <si>
    <t>MIDLG82122 K</t>
  </si>
  <si>
    <t>ACCOUNT SUMMARY</t>
  </si>
  <si>
    <t>Opening Balance</t>
  </si>
  <si>
    <t>Payments IN</t>
  </si>
  <si>
    <t>Payments OUT</t>
  </si>
  <si>
    <t>Closin Balance</t>
  </si>
  <si>
    <t>1 October to 31 October 2006</t>
  </si>
  <si>
    <t>1 November to 31 November 2006</t>
  </si>
  <si>
    <t>1 December to 31 December 2006</t>
  </si>
  <si>
    <t>33,148,18</t>
  </si>
  <si>
    <t>NET INTEFiEST</t>
  </si>
  <si>
    <t>TO 30NOV2006</t>
  </si>
  <si>
    <t>TOTAL CHAFiGES</t>
  </si>
  <si>
    <t>31/2006</t>
  </si>
  <si>
    <t>1 January to 31 January 2007</t>
  </si>
  <si>
    <t xml:space="preserve">CHQ </t>
  </si>
  <si>
    <t>1 Feb to 28 Feb 2007</t>
  </si>
  <si>
    <t>25,775,89</t>
  </si>
  <si>
    <t>1 March to 31 March 2007</t>
  </si>
  <si>
    <t>NET INTEREST</t>
  </si>
  <si>
    <t>TOTAL CHARGES</t>
  </si>
  <si>
    <t>1 Aprril to 31 April 2007</t>
  </si>
  <si>
    <t>1 Feb to 29 Feb 2008</t>
  </si>
  <si>
    <t>TFP</t>
  </si>
  <si>
    <t xml:space="preserve"> 401732 71290436</t>
  </si>
  <si>
    <t>FUNDS TRANSFER</t>
  </si>
  <si>
    <t>1 March to 31 March 2008</t>
  </si>
  <si>
    <t>FUNDS TRANSFEFi</t>
  </si>
  <si>
    <t>NET INTEBEST</t>
  </si>
  <si>
    <t>TO 06MAR2008</t>
  </si>
  <si>
    <t>1 Aprril to 30 April 2008</t>
  </si>
  <si>
    <t>2499.37 D</t>
  </si>
  <si>
    <t>TFR</t>
  </si>
  <si>
    <t>40173271290436 FUNDS TRANSFER</t>
  </si>
  <si>
    <t>1 May to 31 May 2008</t>
  </si>
  <si>
    <t>1 June to 30 June 2008</t>
  </si>
  <si>
    <t>40173271290435 FUNDS TRANSFER</t>
  </si>
  <si>
    <t>TRANSFER 71290436</t>
  </si>
  <si>
    <t>NET INTEREST TO 05JUN2008</t>
  </si>
  <si>
    <t>INEREST</t>
  </si>
  <si>
    <t>TR</t>
  </si>
  <si>
    <t>1 July to 31 July 2008</t>
  </si>
  <si>
    <t>CHQ</t>
  </si>
  <si>
    <t>1 August to 31 August 2008</t>
  </si>
  <si>
    <t>1 September to 30 September 2008</t>
  </si>
  <si>
    <t>02 SEPT 2008</t>
  </si>
  <si>
    <t>05 SEPT</t>
  </si>
  <si>
    <t xml:space="preserve">NET INTEREST </t>
  </si>
  <si>
    <t>26 SEPT</t>
  </si>
  <si>
    <t xml:space="preserve">29 SEPT </t>
  </si>
  <si>
    <t>PAID IN AT HSBC BANK PLC</t>
  </si>
  <si>
    <t>COVENTFiY DSC</t>
  </si>
  <si>
    <t>30 SEPT</t>
  </si>
  <si>
    <t>30 Sept 2008</t>
  </si>
  <si>
    <t>1 Oct to 31 Oct 2008</t>
  </si>
  <si>
    <t>1 November to 30 November 2008</t>
  </si>
  <si>
    <t>1 December to 31 December 2008</t>
  </si>
  <si>
    <t>DEBIT INTEBEST</t>
  </si>
  <si>
    <t>1 January to 31 January 2009</t>
  </si>
  <si>
    <t>1 February to 28 February 2009</t>
  </si>
  <si>
    <t>1 March to 31 March 2009</t>
  </si>
  <si>
    <t>1 April to 30 April 2009</t>
  </si>
  <si>
    <t>CHQ 100331</t>
  </si>
  <si>
    <t>CHQ 100332</t>
  </si>
  <si>
    <t>1 May to 30 June 2009</t>
  </si>
  <si>
    <t>1 July to 30 September 2009</t>
  </si>
  <si>
    <t>16 SEPT 2009</t>
  </si>
  <si>
    <t>1 October to 31 December 2009</t>
  </si>
  <si>
    <t>0,55</t>
  </si>
  <si>
    <t>1 January to 28 February 2010</t>
  </si>
  <si>
    <t>BP</t>
  </si>
  <si>
    <t>ALEXANDER CH RENT</t>
  </si>
  <si>
    <t>1 March to 31 March 2010</t>
  </si>
  <si>
    <t>1 April to 30 April 2010</t>
  </si>
  <si>
    <t>SCOT EQ-0000621104</t>
  </si>
  <si>
    <t>SCOT EQ-0000621134</t>
  </si>
  <si>
    <t>SCOT EQ-0000621121</t>
  </si>
  <si>
    <t>1 May to 18 June 2010</t>
  </si>
  <si>
    <t>TOTAL CHARGES TO 17JUN2010</t>
  </si>
  <si>
    <t>TOTAL CHARGES TO 03JUN2010</t>
  </si>
  <si>
    <t>19 June to 31 July 2010</t>
  </si>
  <si>
    <t>1 August to 30 September 2010</t>
  </si>
  <si>
    <t>1 October to 31 October 2010</t>
  </si>
  <si>
    <t>1 November to 30 November 2010</t>
  </si>
  <si>
    <t>1 December 2010 to 31 March 2011</t>
  </si>
  <si>
    <t>1 April to 30 April 2011</t>
  </si>
  <si>
    <t>1 May to 30 September 2011</t>
  </si>
  <si>
    <t>1 October to 31 December 2011</t>
  </si>
  <si>
    <t>1 January to 31 January 2012</t>
  </si>
  <si>
    <t>1 February to 29 February 2012</t>
  </si>
  <si>
    <t>1 March to 31 Mai'ch 2012</t>
  </si>
  <si>
    <t>1 April to 31 August 2012</t>
  </si>
  <si>
    <t>1 September to 30 November 2012</t>
  </si>
  <si>
    <t>1,092 .21</t>
  </si>
  <si>
    <t>1 December 2012 to 31 May 2013</t>
  </si>
  <si>
    <t>28 June to 27 September 2013</t>
  </si>
  <si>
    <t>NET INTEREST TO 26JUL2013</t>
  </si>
  <si>
    <t>NET INTEREST TO 26AUG2013</t>
  </si>
  <si>
    <t>TRANSFER 71290428</t>
  </si>
  <si>
    <t>NET INTEREST TO 26SEP2013</t>
  </si>
  <si>
    <t>28 June to 27 September 2015</t>
  </si>
  <si>
    <t>NET INTEREST TO 26JUL2015</t>
  </si>
  <si>
    <t>NET INTEREST TO 26AUG2015</t>
  </si>
  <si>
    <t>216,311,94</t>
  </si>
  <si>
    <t>NET INTEREST TO 26SEP2015</t>
  </si>
  <si>
    <t>216,328.1 1</t>
  </si>
  <si>
    <t>28 September to 27 December 2015</t>
  </si>
  <si>
    <t>NET INTEREST TO 26OCT2015</t>
  </si>
  <si>
    <t>NET INTEREST TO 26NOV2015</t>
  </si>
  <si>
    <t>NET INTEREST TO 26DEC2015</t>
  </si>
  <si>
    <t>28 December 2014 to 27 March 2015</t>
  </si>
  <si>
    <t>NET INTEREST TO 26JAN2015</t>
  </si>
  <si>
    <t>NET INTEREST TO 26FEB2015</t>
  </si>
  <si>
    <t>NET INTEREST TO 26MAR2015</t>
  </si>
  <si>
    <t>28 March to 27 June 2015</t>
  </si>
  <si>
    <t>NET INTEREST TO 26APR2015</t>
  </si>
  <si>
    <t>NET INTEREST TO 26MAY2015</t>
  </si>
  <si>
    <t>NET INTEREST TO 26JUN2015</t>
  </si>
  <si>
    <t>28 December 2015 to 27 March 2016</t>
  </si>
  <si>
    <t>NET INTEREST TO 26jan2016</t>
  </si>
  <si>
    <t>NET INTEREST TO 26feb2016</t>
  </si>
  <si>
    <t>NET INTEREST TO 26mar2016</t>
  </si>
  <si>
    <t>28 March to 27 June 2016</t>
  </si>
  <si>
    <t>GROSS INTEREST TO 26APR2016</t>
  </si>
  <si>
    <t>GROSS INTEREST TO 26MAY2016</t>
  </si>
  <si>
    <t>GROSS INTEREST TO 26JUN2016</t>
  </si>
  <si>
    <t>28 June to 27 September 2016</t>
  </si>
  <si>
    <t>GROSS INTEREST TO 26JUL2016</t>
  </si>
  <si>
    <t>GROSS INTEREST TO 26AUG2016</t>
  </si>
  <si>
    <t>GROSS INTEREST TO 26SEP2016</t>
  </si>
  <si>
    <t>28 September to 27 December 2016</t>
  </si>
  <si>
    <t>GROSS INTEREST TO 26OCT2016</t>
  </si>
  <si>
    <t>GROSS INTEREST TO 26NOV2016</t>
  </si>
  <si>
    <t>GROSS INTEREST TO 26DEC2016</t>
  </si>
  <si>
    <t>28 December 2016 to 27 March 2017</t>
  </si>
  <si>
    <t>GROSS INTEREST TO 26jan2017</t>
  </si>
  <si>
    <t>GROSS INTEREST TO 26feb2017</t>
  </si>
  <si>
    <t>GROSS INTEREST TO 26mar2017</t>
  </si>
  <si>
    <t>28 March to 27 June 2017</t>
  </si>
  <si>
    <t>GROSS INTEREST TO 26APR2017</t>
  </si>
  <si>
    <t>GROSS INTEREST TO 26MAY2017</t>
  </si>
  <si>
    <t>GROSS INTEREST TO 26JUN2017</t>
  </si>
  <si>
    <t>28 June to 27 September 2017</t>
  </si>
  <si>
    <t>GROSS INTEREST TO 26JUL2017</t>
  </si>
  <si>
    <t>GROSS INTEREST TO 26AUG2017</t>
  </si>
  <si>
    <t>GROSS INTEREST TO 26SEP2017</t>
  </si>
  <si>
    <t>28 September to 27 December 2017</t>
  </si>
  <si>
    <t>GROSS INTEREST TO 26OCT2017</t>
  </si>
  <si>
    <t>GROSS INTEREST TO 26NOV2017</t>
  </si>
  <si>
    <t>GROSS INTEREST TO 26DEC2017</t>
  </si>
  <si>
    <t>28 March to 27 June 2018</t>
  </si>
  <si>
    <t>GROSS INTEREST TO 26APR2018</t>
  </si>
  <si>
    <t>GROSS INTEREST TO 26MAY2018</t>
  </si>
  <si>
    <t>GROSS INTEREST TO 26JUN2018</t>
  </si>
  <si>
    <t>28 June to 27 July 2018</t>
  </si>
  <si>
    <t>GROSS INTEREST TO 26JUL2018</t>
  </si>
  <si>
    <t>19,60</t>
  </si>
  <si>
    <t>28 July to 27 August 2018</t>
  </si>
  <si>
    <t>GROSS INTEREST TO 26AUG2018</t>
  </si>
  <si>
    <t>28 August to 27 September 2018</t>
  </si>
  <si>
    <t>GROSS INTEREST TO 26SEP2018</t>
  </si>
  <si>
    <t>28 September to 27 October 2018</t>
  </si>
  <si>
    <t>GROSS INTEREST TO 26OCT2018</t>
  </si>
  <si>
    <t>28 October to 27 November 2018</t>
  </si>
  <si>
    <t>GROSS INTEREST TO 26NOV2018</t>
  </si>
  <si>
    <t>28 November to 27 December 2018</t>
  </si>
  <si>
    <t>GROSS INTEREST TO 26DEC2018</t>
  </si>
  <si>
    <t>28 December 2017 to 27 March 2018</t>
  </si>
  <si>
    <t>GROSS INTEREST TO 26jan2018</t>
  </si>
  <si>
    <t>GROSS INTEREST TO 26feb2018</t>
  </si>
  <si>
    <t>GROSS INTEREST TO 26mar2018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</si>
</sst>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 mmm yy"/>
    <numFmt numFmtId="165" formatCode="dd mmm yy"/>
    <numFmt numFmtId="166" formatCode="dd mmmyy"/>
    <numFmt numFmtId="167" formatCode="d mmmyy"/>
    <numFmt numFmtId="168" formatCode="yy mmm dd"/>
    <numFmt numFmtId="169" formatCode="d mmmm"/>
    <numFmt numFmtId="170" formatCode="d mmm yyyy"/>
    <numFmt numFmtId="171" formatCode="d mmmm yyyy"/>
    <numFmt numFmtId="172" formatCode="dd mmm yyyy"/>
  </numFmts>
  <fonts count="13">
    <font>
      <sz val="10.0"/>
      <color rgb="FF000000"/>
      <name val="Arial"/>
    </font>
    <font>
      <b/>
      <sz val="11.0"/>
      <color theme="1"/>
      <name val="Arial"/>
    </font>
    <font>
      <b/>
      <color theme="1"/>
      <name val="Arial"/>
    </font>
    <font>
      <b/>
      <color rgb="FF000000"/>
      <name val="Roboto"/>
    </font>
    <font>
      <color rgb="FF000000"/>
      <name val="Roboto"/>
    </font>
    <font>
      <color theme="1"/>
      <name val="Arial"/>
    </font>
    <font>
      <b/>
      <i/>
      <color theme="1"/>
      <name val="Arial"/>
    </font>
    <font>
      <b/>
      <sz val="10.0"/>
      <color theme="1"/>
      <name val="Arial"/>
    </font>
    <font>
      <color rgb="FF000000"/>
      <name val="Docs-Roboto"/>
    </font>
    <font>
      <sz val="9.0"/>
      <color theme="1"/>
      <name val="Arial"/>
    </font>
    <font>
      <sz val="11.0"/>
      <color theme="1"/>
      <name val="Arial"/>
    </font>
    <font>
      <sz val="11.0"/>
      <color rgb="FF000000"/>
      <name val="Inconsolata"/>
    </font>
    <font>
      <color theme="1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right/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2" fontId="3" numFmtId="164" xfId="0" applyAlignment="1" applyFill="1" applyFont="1" applyNumberFormat="1">
      <alignment horizontal="right" vertical="bottom"/>
    </xf>
    <xf borderId="0" fillId="2" fontId="2" numFmtId="164" xfId="0" applyAlignment="1" applyFont="1" applyNumberFormat="1">
      <alignment vertical="bottom"/>
    </xf>
    <xf borderId="1" fillId="2" fontId="3" numFmtId="0" xfId="0" applyAlignment="1" applyBorder="1" applyFont="1">
      <alignment readingOrder="0" shrinkToFit="0" vertical="bottom" wrapText="0"/>
    </xf>
    <xf borderId="1" fillId="0" fontId="2" numFmtId="0" xfId="0" applyAlignment="1" applyBorder="1" applyFont="1">
      <alignment vertical="bottom"/>
    </xf>
    <xf borderId="0" fillId="0" fontId="2" numFmtId="0" xfId="0" applyFont="1"/>
    <xf borderId="0" fillId="0" fontId="2" numFmtId="4" xfId="0" applyAlignment="1" applyFont="1" applyNumberFormat="1">
      <alignment readingOrder="0"/>
    </xf>
    <xf borderId="0" fillId="2" fontId="4" numFmtId="165" xfId="0" applyAlignment="1" applyFont="1" applyNumberFormat="1">
      <alignment horizontal="right" vertical="bottom"/>
    </xf>
    <xf borderId="0" fillId="2" fontId="4" numFmtId="0" xfId="0" applyAlignment="1" applyFont="1">
      <alignment vertical="bottom"/>
    </xf>
    <xf borderId="1" fillId="2" fontId="4" numFmtId="0" xfId="0" applyAlignment="1" applyBorder="1" applyFont="1">
      <alignment shrinkToFit="0" vertical="bottom" wrapText="0"/>
    </xf>
    <xf borderId="0" fillId="0" fontId="5" numFmtId="0" xfId="0" applyAlignment="1" applyFont="1">
      <alignment vertical="bottom"/>
    </xf>
    <xf borderId="0" fillId="0" fontId="5" numFmtId="0" xfId="0" applyAlignment="1" applyFont="1">
      <alignment readingOrder="0"/>
    </xf>
    <xf borderId="0" fillId="0" fontId="5" numFmtId="4" xfId="0" applyAlignment="1" applyFont="1" applyNumberFormat="1">
      <alignment readingOrder="0"/>
    </xf>
    <xf borderId="0" fillId="2" fontId="4" numFmtId="166" xfId="0" applyAlignment="1" applyFont="1" applyNumberFormat="1">
      <alignment horizontal="right" vertical="bottom"/>
    </xf>
    <xf borderId="1" fillId="2" fontId="4" numFmtId="164" xfId="0" applyAlignment="1" applyBorder="1" applyFont="1" applyNumberFormat="1">
      <alignment shrinkToFit="0" vertical="bottom" wrapText="0"/>
    </xf>
    <xf borderId="0" fillId="0" fontId="5" numFmtId="164" xfId="0" applyAlignment="1" applyFont="1" applyNumberFormat="1">
      <alignment vertical="bottom"/>
    </xf>
    <xf borderId="0" fillId="2" fontId="4" numFmtId="0" xfId="0" applyAlignment="1" applyFont="1">
      <alignment readingOrder="0"/>
    </xf>
    <xf borderId="0" fillId="2" fontId="4" numFmtId="164" xfId="0" applyAlignment="1" applyFont="1" applyNumberFormat="1">
      <alignment horizontal="right" vertical="bottom"/>
    </xf>
    <xf borderId="1" fillId="2" fontId="4" numFmtId="165" xfId="0" applyAlignment="1" applyBorder="1" applyFont="1" applyNumberFormat="1">
      <alignment shrinkToFit="0" vertical="bottom" wrapText="0"/>
    </xf>
    <xf borderId="1" fillId="0" fontId="5" numFmtId="0" xfId="0" applyAlignment="1" applyBorder="1" applyFont="1">
      <alignment vertical="bottom"/>
    </xf>
    <xf borderId="0" fillId="2" fontId="4" numFmtId="167" xfId="0" applyAlignment="1" applyFont="1" applyNumberFormat="1">
      <alignment horizontal="right" vertical="bottom"/>
    </xf>
    <xf borderId="0" fillId="2" fontId="4" numFmtId="166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6" numFmtId="0" xfId="0" applyAlignment="1" applyFont="1">
      <alignment readingOrder="0" shrinkToFit="0" wrapText="1"/>
    </xf>
    <xf borderId="0" fillId="0" fontId="5" numFmtId="0" xfId="0" applyAlignment="1" applyFont="1">
      <alignment horizontal="left" readingOrder="0"/>
    </xf>
    <xf borderId="1" fillId="2" fontId="3" numFmtId="164" xfId="0" applyAlignment="1" applyBorder="1" applyFont="1" applyNumberFormat="1">
      <alignment shrinkToFit="0" vertical="bottom" wrapText="0"/>
    </xf>
    <xf borderId="0" fillId="0" fontId="2" numFmtId="0" xfId="0" applyAlignment="1" applyFont="1">
      <alignment vertical="bottom"/>
    </xf>
    <xf borderId="0" fillId="2" fontId="3" numFmtId="0" xfId="0" applyAlignment="1" applyFont="1">
      <alignment readingOrder="0"/>
    </xf>
    <xf borderId="0" fillId="2" fontId="4" numFmtId="167" xfId="0" applyAlignment="1" applyFont="1" applyNumberFormat="1">
      <alignment readingOrder="0"/>
    </xf>
    <xf borderId="0" fillId="2" fontId="3" numFmtId="164" xfId="0" applyAlignment="1" applyFont="1" applyNumberFormat="1">
      <alignment readingOrder="0"/>
    </xf>
    <xf borderId="0" fillId="2" fontId="4" numFmtId="164" xfId="0" applyAlignment="1" applyFont="1" applyNumberFormat="1">
      <alignment readingOrder="0"/>
    </xf>
    <xf borderId="0" fillId="0" fontId="6" numFmtId="0" xfId="0" applyAlignment="1" applyFont="1">
      <alignment readingOrder="0"/>
    </xf>
    <xf borderId="0" fillId="0" fontId="2" numFmtId="4" xfId="0" applyFont="1" applyNumberFormat="1"/>
    <xf borderId="0" fillId="0" fontId="7" numFmtId="0" xfId="0" applyAlignment="1" applyFont="1">
      <alignment readingOrder="0"/>
    </xf>
    <xf borderId="0" fillId="0" fontId="5" numFmtId="164" xfId="0" applyAlignment="1" applyFont="1" applyNumberFormat="1">
      <alignment readingOrder="0"/>
    </xf>
    <xf borderId="0" fillId="2" fontId="4" numFmtId="165" xfId="0" applyAlignment="1" applyFont="1" applyNumberFormat="1">
      <alignment horizontal="right" readingOrder="0" vertical="bottom"/>
    </xf>
    <xf borderId="0" fillId="2" fontId="3" numFmtId="164" xfId="0" applyAlignment="1" applyFont="1" applyNumberFormat="1">
      <alignment horizontal="right" readingOrder="0" vertical="bottom"/>
    </xf>
    <xf borderId="0" fillId="0" fontId="5" numFmtId="4" xfId="0" applyAlignment="1" applyFont="1" applyNumberFormat="1">
      <alignment readingOrder="0"/>
    </xf>
    <xf borderId="0" fillId="2" fontId="3" numFmtId="168" xfId="0" applyAlignment="1" applyFont="1" applyNumberFormat="1">
      <alignment horizontal="right" readingOrder="0" vertical="bottom"/>
    </xf>
    <xf borderId="0" fillId="0" fontId="5" numFmtId="4" xfId="0" applyAlignment="1" applyFont="1" applyNumberFormat="1">
      <alignment horizontal="right" readingOrder="0"/>
    </xf>
    <xf borderId="0" fillId="2" fontId="4" numFmtId="0" xfId="0" applyAlignment="1" applyFont="1">
      <alignment readingOrder="0" vertical="bottom"/>
    </xf>
    <xf borderId="1" fillId="2" fontId="4" numFmtId="0" xfId="0" applyAlignment="1" applyBorder="1" applyFont="1">
      <alignment readingOrder="0" shrinkToFit="0" vertical="bottom" wrapText="0"/>
    </xf>
    <xf borderId="0" fillId="0" fontId="5" numFmtId="4" xfId="0" applyAlignment="1" applyFont="1" applyNumberFormat="1">
      <alignment horizontal="right" readingOrder="0"/>
    </xf>
    <xf borderId="0" fillId="2" fontId="4" numFmtId="166" xfId="0" applyAlignment="1" applyFont="1" applyNumberFormat="1">
      <alignment horizontal="right" readingOrder="0" vertical="bottom"/>
    </xf>
    <xf borderId="0" fillId="2" fontId="3" numFmtId="0" xfId="0" applyAlignment="1" applyFont="1">
      <alignment horizontal="right" readingOrder="0" vertical="bottom"/>
    </xf>
    <xf borderId="0" fillId="0" fontId="2" numFmtId="4" xfId="0" applyAlignment="1" applyFont="1" applyNumberFormat="1">
      <alignment horizontal="right" readingOrder="0"/>
    </xf>
    <xf borderId="0" fillId="0" fontId="2" numFmtId="4" xfId="0" applyAlignment="1" applyFont="1" applyNumberFormat="1">
      <alignment horizontal="right"/>
    </xf>
    <xf borderId="0" fillId="0" fontId="2" numFmtId="0" xfId="0" applyAlignment="1" applyFont="1">
      <alignment horizontal="right"/>
    </xf>
    <xf borderId="0" fillId="2" fontId="8" numFmtId="0" xfId="0" applyAlignment="1" applyFont="1">
      <alignment horizontal="left" readingOrder="0"/>
    </xf>
    <xf borderId="0" fillId="0" fontId="9" numFmtId="164" xfId="0" applyAlignment="1" applyFont="1" applyNumberFormat="1">
      <alignment readingOrder="0"/>
    </xf>
    <xf borderId="0" fillId="0" fontId="9" numFmtId="165" xfId="0" applyAlignment="1" applyFont="1" applyNumberFormat="1">
      <alignment readingOrder="0"/>
    </xf>
    <xf borderId="0" fillId="0" fontId="9" numFmtId="166" xfId="0" applyAlignment="1" applyFont="1" applyNumberFormat="1">
      <alignment readingOrder="0"/>
    </xf>
    <xf borderId="0" fillId="0" fontId="10" numFmtId="168" xfId="0" applyAlignment="1" applyFont="1" applyNumberFormat="1">
      <alignment readingOrder="0"/>
    </xf>
    <xf borderId="0" fillId="2" fontId="3" numFmtId="169" xfId="0" applyAlignment="1" applyFont="1" applyNumberFormat="1">
      <alignment horizontal="right" readingOrder="0" vertical="bottom"/>
    </xf>
    <xf borderId="0" fillId="2" fontId="11" numFmtId="0" xfId="0" applyAlignment="1" applyFont="1">
      <alignment readingOrder="0"/>
    </xf>
    <xf borderId="0" fillId="2" fontId="3" numFmtId="170" xfId="0" applyAlignment="1" applyFont="1" applyNumberFormat="1">
      <alignment horizontal="right" readingOrder="0" vertical="bottom"/>
    </xf>
    <xf borderId="0" fillId="2" fontId="2" numFmtId="0" xfId="0" applyAlignment="1" applyFont="1">
      <alignment readingOrder="0" vertical="bottom"/>
    </xf>
    <xf borderId="0" fillId="0" fontId="5" numFmtId="171" xfId="0" applyAlignment="1" applyFont="1" applyNumberFormat="1">
      <alignment readingOrder="0"/>
    </xf>
    <xf borderId="0" fillId="0" fontId="5" numFmtId="170" xfId="0" applyAlignment="1" applyFont="1" applyNumberFormat="1">
      <alignment readingOrder="0"/>
    </xf>
    <xf borderId="0" fillId="2" fontId="4" numFmtId="0" xfId="0" applyAlignment="1" applyFont="1">
      <alignment readingOrder="0" shrinkToFit="0" vertical="bottom" wrapText="0"/>
    </xf>
    <xf borderId="0" fillId="2" fontId="4" numFmtId="0" xfId="0" applyAlignment="1" applyFont="1">
      <alignment horizontal="right" readingOrder="0" vertical="bottom"/>
    </xf>
    <xf borderId="0" fillId="2" fontId="4" numFmtId="168" xfId="0" applyAlignment="1" applyFont="1" applyNumberFormat="1">
      <alignment horizontal="right" readingOrder="0" vertical="bottom"/>
    </xf>
    <xf borderId="0" fillId="0" fontId="5" numFmtId="171" xfId="0" applyAlignment="1" applyFont="1" applyNumberFormat="1">
      <alignment horizontal="right" readingOrder="0"/>
    </xf>
    <xf borderId="0" fillId="0" fontId="12" numFmtId="0" xfId="0" applyAlignment="1" applyFont="1">
      <alignment horizontal="right" readingOrder="0"/>
    </xf>
    <xf borderId="0" fillId="0" fontId="5" numFmtId="170" xfId="0" applyAlignment="1" applyFont="1" applyNumberFormat="1">
      <alignment horizontal="right" readingOrder="0"/>
    </xf>
    <xf borderId="0" fillId="2" fontId="3" numFmtId="166" xfId="0" applyAlignment="1" applyFont="1" applyNumberFormat="1">
      <alignment horizontal="right" readingOrder="0" vertical="bottom"/>
    </xf>
    <xf borderId="0" fillId="2" fontId="4" numFmtId="170" xfId="0" applyAlignment="1" applyFont="1" applyNumberFormat="1">
      <alignment horizontal="right" readingOrder="0" vertical="bottom"/>
    </xf>
    <xf borderId="0" fillId="0" fontId="5" numFmtId="0" xfId="0" applyAlignment="1" applyFont="1">
      <alignment horizontal="right" readingOrder="0"/>
    </xf>
    <xf borderId="0" fillId="0" fontId="5" numFmtId="0" xfId="0" applyAlignment="1" applyFont="1">
      <alignment horizontal="right"/>
    </xf>
    <xf borderId="0" fillId="2" fontId="4" numFmtId="0" xfId="0" applyAlignment="1" applyFont="1">
      <alignment horizontal="right" readingOrder="0"/>
    </xf>
    <xf borderId="0" fillId="2" fontId="3" numFmtId="0" xfId="0" applyAlignment="1" applyFont="1">
      <alignment horizontal="right" readingOrder="0"/>
    </xf>
    <xf borderId="0" fillId="2" fontId="4" numFmtId="4" xfId="0" applyAlignment="1" applyFont="1" applyNumberFormat="1">
      <alignment horizontal="right" readingOrder="0"/>
    </xf>
    <xf borderId="0" fillId="2" fontId="3" numFmtId="4" xfId="0" applyAlignment="1" applyFont="1" applyNumberFormat="1">
      <alignment horizontal="right" readingOrder="0"/>
    </xf>
    <xf borderId="0" fillId="2" fontId="4" numFmtId="4" xfId="0" applyAlignment="1" applyFont="1" applyNumberFormat="1">
      <alignment readingOrder="0"/>
    </xf>
    <xf borderId="0" fillId="2" fontId="3" numFmtId="4" xfId="0" applyAlignment="1" applyFont="1" applyNumberFormat="1">
      <alignment readingOrder="0"/>
    </xf>
    <xf borderId="0" fillId="2" fontId="4" numFmtId="172" xfId="0" applyAlignment="1" applyFont="1" applyNumberFormat="1">
      <alignment horizontal="right" readingOrder="0" vertical="bottom"/>
    </xf>
    <xf borderId="0" fillId="0" fontId="12" numFmtId="170" xfId="0" applyAlignment="1" applyFont="1" applyNumberFormat="1">
      <alignment horizontal="right" readingOrder="0"/>
    </xf>
    <xf borderId="0" fillId="0" fontId="2" numFmtId="170" xfId="0" applyAlignment="1" applyFont="1" applyNumberFormat="1">
      <alignment readingOrder="0"/>
    </xf>
    <xf borderId="0" fillId="0" fontId="2" numFmtId="4" xfId="0" applyAlignment="1" applyFont="1" applyNumberFormat="1">
      <alignment readingOrder="0"/>
    </xf>
    <xf borderId="0" fillId="0" fontId="2" numFmtId="2" xfId="0" applyFont="1" applyNumberFormat="1"/>
    <xf borderId="0" fillId="2" fontId="3" numFmtId="171" xfId="0" applyAlignment="1" applyFont="1" applyNumberFormat="1">
      <alignment horizontal="right" readingOrder="0" vertical="bottom"/>
    </xf>
    <xf borderId="0" fillId="2" fontId="3" numFmtId="172" xfId="0" applyAlignment="1" applyFont="1" applyNumberFormat="1">
      <alignment horizontal="right" readingOrder="0" vertical="bottom"/>
    </xf>
    <xf borderId="0" fillId="2" fontId="4" numFmtId="164" xfId="0" applyAlignment="1" applyFont="1" applyNumberFormat="1">
      <alignment horizontal="right" readingOrder="0" vertical="bottom"/>
    </xf>
    <xf borderId="0" fillId="2" fontId="3" numFmtId="165" xfId="0" applyAlignment="1" applyFont="1" applyNumberFormat="1">
      <alignment horizontal="righ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6.29"/>
    <col customWidth="1" min="3" max="3" width="19.14"/>
  </cols>
  <sheetData>
    <row r="1">
      <c r="A1" s="1" t="s">
        <v>0</v>
      </c>
      <c r="H1" s="2" t="s">
        <v>1</v>
      </c>
      <c r="I1" s="2" t="s">
        <v>2</v>
      </c>
      <c r="J1" s="2" t="s">
        <v>3</v>
      </c>
    </row>
    <row r="2">
      <c r="A2" s="1" t="s">
        <v>4</v>
      </c>
      <c r="D2" s="3">
        <v>38960.0</v>
      </c>
      <c r="E2" s="4"/>
      <c r="F2" s="5" t="s">
        <v>5</v>
      </c>
      <c r="G2" s="6"/>
      <c r="H2" s="7"/>
      <c r="I2" s="7"/>
      <c r="J2" s="8">
        <v>32504.8</v>
      </c>
    </row>
    <row r="3">
      <c r="A3" s="1" t="s">
        <v>6</v>
      </c>
      <c r="D3" s="9">
        <v>38961.0</v>
      </c>
      <c r="E3" s="10" t="s">
        <v>7</v>
      </c>
      <c r="F3" s="11" t="s">
        <v>8</v>
      </c>
      <c r="G3" s="12"/>
      <c r="I3" s="13">
        <v>145.03</v>
      </c>
      <c r="J3" s="14">
        <v>32649.83</v>
      </c>
    </row>
    <row r="4">
      <c r="A4" s="1" t="s">
        <v>9</v>
      </c>
      <c r="D4" s="15">
        <v>38964.0</v>
      </c>
      <c r="E4" s="10" t="s">
        <v>10</v>
      </c>
      <c r="F4" s="16" t="s">
        <v>11</v>
      </c>
      <c r="G4" s="17"/>
      <c r="H4" s="18">
        <v>2500.0</v>
      </c>
      <c r="J4" s="14">
        <v>30149.83</v>
      </c>
    </row>
    <row r="5">
      <c r="A5" s="1" t="s">
        <v>12</v>
      </c>
      <c r="D5" s="19">
        <v>38982.0</v>
      </c>
      <c r="E5" s="10" t="s">
        <v>13</v>
      </c>
      <c r="F5" s="20" t="s">
        <v>14</v>
      </c>
      <c r="G5" s="21"/>
      <c r="H5" s="18">
        <v>1.65</v>
      </c>
      <c r="J5" s="14">
        <v>30148.18</v>
      </c>
    </row>
    <row r="6">
      <c r="A6" s="1" t="s">
        <v>15</v>
      </c>
      <c r="D6" s="22">
        <v>38987.0</v>
      </c>
      <c r="E6" s="10" t="s">
        <v>7</v>
      </c>
      <c r="F6" s="23" t="s">
        <v>16</v>
      </c>
      <c r="G6" s="24"/>
      <c r="H6" s="18"/>
      <c r="I6" s="13">
        <v>4000.0</v>
      </c>
    </row>
    <row r="7">
      <c r="A7" s="25" t="s">
        <v>17</v>
      </c>
      <c r="B7" s="26" t="s">
        <v>18</v>
      </c>
      <c r="D7" s="19"/>
      <c r="E7" s="10" t="s">
        <v>7</v>
      </c>
      <c r="F7" s="23" t="s">
        <v>16</v>
      </c>
      <c r="G7" s="24"/>
      <c r="H7" s="18"/>
      <c r="I7" s="13">
        <v>4000.0</v>
      </c>
      <c r="J7" s="14">
        <v>38148.18</v>
      </c>
    </row>
    <row r="8">
      <c r="A8" s="25" t="s">
        <v>19</v>
      </c>
      <c r="B8" s="26" t="s">
        <v>20</v>
      </c>
      <c r="D8" s="3">
        <v>38990.0</v>
      </c>
      <c r="E8" s="4"/>
      <c r="F8" s="27" t="s">
        <v>21</v>
      </c>
      <c r="G8" s="28"/>
      <c r="H8" s="29"/>
      <c r="I8" s="7"/>
      <c r="J8" s="8">
        <v>38148.18</v>
      </c>
    </row>
    <row r="9">
      <c r="A9" s="25" t="s">
        <v>22</v>
      </c>
      <c r="B9" s="26">
        <v>7.1290428E7</v>
      </c>
      <c r="F9" s="30"/>
      <c r="G9" s="18"/>
      <c r="H9" s="29">
        <f t="shared" ref="H9:I9" si="1">H2+H3+H4+H5+H6+H7</f>
        <v>2501.65</v>
      </c>
      <c r="I9" s="7">
        <f t="shared" si="1"/>
        <v>8145.03</v>
      </c>
      <c r="J9" s="8">
        <f>J8</f>
        <v>38148.18</v>
      </c>
    </row>
    <row r="10">
      <c r="A10" s="25" t="s">
        <v>23</v>
      </c>
      <c r="B10" s="26" t="s">
        <v>24</v>
      </c>
      <c r="F10" s="31"/>
      <c r="G10" s="32"/>
      <c r="H10" s="18"/>
    </row>
    <row r="11">
      <c r="A11" s="25" t="s">
        <v>25</v>
      </c>
      <c r="B11" s="26" t="s">
        <v>26</v>
      </c>
      <c r="D11" s="33" t="s">
        <v>27</v>
      </c>
      <c r="F11" s="2" t="s">
        <v>28</v>
      </c>
      <c r="H11" s="34">
        <f>J2</f>
        <v>32504.8</v>
      </c>
    </row>
    <row r="12">
      <c r="F12" s="2" t="s">
        <v>29</v>
      </c>
      <c r="H12" s="7">
        <f>I9</f>
        <v>8145.03</v>
      </c>
    </row>
    <row r="13">
      <c r="F13" s="2" t="s">
        <v>30</v>
      </c>
      <c r="H13" s="7">
        <f>H9</f>
        <v>2501.65</v>
      </c>
    </row>
    <row r="14">
      <c r="F14" s="2" t="s">
        <v>31</v>
      </c>
      <c r="H14" s="34">
        <f>J9</f>
        <v>38148.18</v>
      </c>
    </row>
    <row r="15">
      <c r="F15" s="7"/>
    </row>
    <row r="18">
      <c r="A18" s="25" t="s">
        <v>17</v>
      </c>
      <c r="B18" s="35" t="s">
        <v>32</v>
      </c>
      <c r="H18" s="2" t="s">
        <v>1</v>
      </c>
      <c r="I18" s="2" t="s">
        <v>2</v>
      </c>
      <c r="J18" s="2" t="s">
        <v>3</v>
      </c>
    </row>
    <row r="19">
      <c r="D19" s="36">
        <v>38990.0</v>
      </c>
      <c r="E19" s="4"/>
      <c r="F19" s="5" t="s">
        <v>5</v>
      </c>
      <c r="G19" s="6"/>
      <c r="H19" s="7"/>
      <c r="I19" s="7"/>
      <c r="J19" s="8">
        <f>38148.18</f>
        <v>38148.18</v>
      </c>
    </row>
    <row r="20">
      <c r="D20" s="37">
        <v>38993.0</v>
      </c>
      <c r="E20" s="10" t="s">
        <v>10</v>
      </c>
      <c r="F20" s="16" t="s">
        <v>11</v>
      </c>
      <c r="G20" s="12"/>
      <c r="H20" s="13">
        <v>2500.0</v>
      </c>
      <c r="J20" s="14">
        <v>35648.18</v>
      </c>
    </row>
    <row r="21">
      <c r="D21" s="15"/>
      <c r="E21" s="10"/>
      <c r="F21" s="16"/>
      <c r="G21" s="17"/>
      <c r="H21" s="18"/>
      <c r="J21" s="14"/>
    </row>
    <row r="22">
      <c r="D22" s="38">
        <v>39021.0</v>
      </c>
      <c r="E22" s="4"/>
      <c r="F22" s="27" t="s">
        <v>21</v>
      </c>
      <c r="G22" s="28"/>
      <c r="H22" s="29"/>
      <c r="I22" s="7"/>
      <c r="J22" s="14">
        <v>35648.18</v>
      </c>
    </row>
    <row r="23">
      <c r="F23" s="30"/>
      <c r="G23" s="18"/>
      <c r="H23" s="29">
        <f>SUM(H19:H22)</f>
        <v>2500</v>
      </c>
      <c r="I23" s="7"/>
      <c r="J23" s="8">
        <f>J22</f>
        <v>35648.18</v>
      </c>
    </row>
    <row r="24">
      <c r="F24" s="31"/>
      <c r="G24" s="32"/>
      <c r="H24" s="18"/>
    </row>
    <row r="25">
      <c r="D25" s="33" t="s">
        <v>27</v>
      </c>
      <c r="F25" s="2" t="s">
        <v>28</v>
      </c>
      <c r="H25" s="34">
        <f>J19</f>
        <v>38148.18</v>
      </c>
    </row>
    <row r="26">
      <c r="F26" s="2" t="s">
        <v>29</v>
      </c>
      <c r="H26" s="7" t="str">
        <f>I23</f>
        <v/>
      </c>
    </row>
    <row r="27">
      <c r="F27" s="2" t="s">
        <v>30</v>
      </c>
      <c r="H27" s="7">
        <f>H23</f>
        <v>2500</v>
      </c>
    </row>
    <row r="28">
      <c r="F28" s="2" t="s">
        <v>31</v>
      </c>
      <c r="H28" s="34">
        <f>J23</f>
        <v>35648.18</v>
      </c>
    </row>
    <row r="33">
      <c r="A33" s="25" t="s">
        <v>17</v>
      </c>
      <c r="B33" s="35" t="s">
        <v>33</v>
      </c>
      <c r="H33" s="2" t="s">
        <v>1</v>
      </c>
      <c r="I33" s="2" t="s">
        <v>2</v>
      </c>
      <c r="J33" s="2" t="s">
        <v>3</v>
      </c>
    </row>
    <row r="34">
      <c r="D34" s="38">
        <v>39021.0</v>
      </c>
      <c r="E34" s="4"/>
      <c r="F34" s="5" t="s">
        <v>5</v>
      </c>
      <c r="G34" s="6"/>
      <c r="H34" s="7"/>
      <c r="I34" s="7"/>
      <c r="J34" s="14">
        <v>35648.18</v>
      </c>
    </row>
    <row r="35">
      <c r="D35" s="37">
        <v>39024.0</v>
      </c>
      <c r="E35" s="10" t="s">
        <v>10</v>
      </c>
      <c r="F35" s="16" t="s">
        <v>11</v>
      </c>
      <c r="G35" s="12"/>
      <c r="H35" s="13">
        <v>2500.0</v>
      </c>
      <c r="J35" s="39">
        <v>33148.18</v>
      </c>
    </row>
    <row r="36">
      <c r="D36" s="15"/>
      <c r="E36" s="10"/>
      <c r="F36" s="16"/>
      <c r="G36" s="17"/>
      <c r="H36" s="18"/>
      <c r="J36" s="14"/>
    </row>
    <row r="37">
      <c r="D37" s="40">
        <v>11633.0</v>
      </c>
      <c r="E37" s="4"/>
      <c r="F37" s="27" t="s">
        <v>21</v>
      </c>
      <c r="G37" s="28"/>
      <c r="H37" s="29"/>
      <c r="I37" s="7"/>
      <c r="J37" s="39">
        <v>33148.18</v>
      </c>
    </row>
    <row r="38">
      <c r="F38" s="30"/>
      <c r="G38" s="18"/>
      <c r="H38" s="29">
        <f>SUM(H34:H37)</f>
        <v>2500</v>
      </c>
      <c r="I38" s="7"/>
      <c r="J38" s="8">
        <f>J37</f>
        <v>33148.18</v>
      </c>
    </row>
    <row r="39">
      <c r="F39" s="31"/>
      <c r="G39" s="32"/>
      <c r="H39" s="18"/>
    </row>
    <row r="40">
      <c r="D40" s="33" t="s">
        <v>27</v>
      </c>
      <c r="F40" s="2" t="s">
        <v>28</v>
      </c>
      <c r="H40" s="34">
        <f>J34</f>
        <v>35648.18</v>
      </c>
    </row>
    <row r="41">
      <c r="F41" s="2" t="s">
        <v>29</v>
      </c>
      <c r="H41" s="7" t="str">
        <f>I38</f>
        <v/>
      </c>
    </row>
    <row r="42">
      <c r="F42" s="2" t="s">
        <v>30</v>
      </c>
      <c r="H42" s="7">
        <f>H38</f>
        <v>2500</v>
      </c>
    </row>
    <row r="43">
      <c r="F43" s="2" t="s">
        <v>31</v>
      </c>
      <c r="H43" s="34">
        <f>J38</f>
        <v>33148.18</v>
      </c>
    </row>
    <row r="47">
      <c r="A47" s="25" t="s">
        <v>17</v>
      </c>
      <c r="B47" s="35" t="s">
        <v>34</v>
      </c>
      <c r="H47" s="2" t="s">
        <v>1</v>
      </c>
      <c r="I47" s="2" t="s">
        <v>2</v>
      </c>
      <c r="J47" s="2" t="s">
        <v>3</v>
      </c>
    </row>
    <row r="48">
      <c r="D48" s="38">
        <v>39051.0</v>
      </c>
      <c r="E48" s="4"/>
      <c r="F48" s="5" t="s">
        <v>5</v>
      </c>
      <c r="G48" s="6"/>
      <c r="H48" s="7"/>
      <c r="I48" s="7"/>
      <c r="J48" s="41" t="s">
        <v>35</v>
      </c>
    </row>
    <row r="49">
      <c r="D49" s="37">
        <v>39052.0</v>
      </c>
      <c r="E49" s="42" t="s">
        <v>7</v>
      </c>
      <c r="F49" s="43" t="s">
        <v>36</v>
      </c>
      <c r="G49" s="12"/>
      <c r="H49" s="13"/>
      <c r="J49" s="44"/>
    </row>
    <row r="50">
      <c r="D50" s="37"/>
      <c r="E50" s="10"/>
      <c r="F50" s="43" t="s">
        <v>37</v>
      </c>
      <c r="G50" s="12"/>
      <c r="H50" s="13"/>
      <c r="I50" s="13">
        <v>154.46</v>
      </c>
      <c r="J50" s="44">
        <v>33302.64</v>
      </c>
    </row>
    <row r="51">
      <c r="D51" s="37">
        <v>39055.0</v>
      </c>
      <c r="E51" s="42" t="s">
        <v>10</v>
      </c>
      <c r="F51" s="16" t="s">
        <v>11</v>
      </c>
      <c r="G51" s="12"/>
      <c r="H51" s="13">
        <v>2500.0</v>
      </c>
      <c r="J51" s="44">
        <v>30802.64</v>
      </c>
    </row>
    <row r="52">
      <c r="D52" s="45">
        <v>39073.0</v>
      </c>
      <c r="E52" s="42" t="s">
        <v>13</v>
      </c>
      <c r="F52" s="43" t="s">
        <v>38</v>
      </c>
      <c r="G52" s="17"/>
      <c r="H52" s="18"/>
      <c r="J52" s="41"/>
    </row>
    <row r="53">
      <c r="D53" s="46"/>
      <c r="E53" s="4"/>
      <c r="F53" s="5" t="s">
        <v>37</v>
      </c>
      <c r="G53" s="28"/>
      <c r="H53" s="29">
        <v>2.75</v>
      </c>
      <c r="I53" s="7"/>
      <c r="J53" s="44">
        <v>30799.89</v>
      </c>
    </row>
    <row r="54">
      <c r="D54" s="46" t="s">
        <v>39</v>
      </c>
      <c r="E54" s="4"/>
      <c r="F54" s="27" t="s">
        <v>21</v>
      </c>
      <c r="G54" s="28"/>
      <c r="H54" s="29"/>
      <c r="I54" s="7"/>
      <c r="J54" s="44"/>
    </row>
    <row r="55">
      <c r="F55" s="30"/>
      <c r="G55" s="18"/>
      <c r="H55" s="29">
        <f>SUM(H48:H54)</f>
        <v>2502.75</v>
      </c>
      <c r="I55" s="7">
        <f>I50</f>
        <v>154.46</v>
      </c>
      <c r="J55" s="47">
        <v>30799.89</v>
      </c>
    </row>
    <row r="56">
      <c r="F56" s="31"/>
      <c r="G56" s="32"/>
      <c r="H56" s="18"/>
    </row>
    <row r="57">
      <c r="D57" s="33" t="s">
        <v>27</v>
      </c>
      <c r="F57" s="2" t="s">
        <v>28</v>
      </c>
      <c r="H57" s="48" t="str">
        <f>J48</f>
        <v>33,148,18</v>
      </c>
    </row>
    <row r="58">
      <c r="F58" s="2" t="s">
        <v>29</v>
      </c>
      <c r="H58" s="49">
        <f>I55</f>
        <v>154.46</v>
      </c>
    </row>
    <row r="59">
      <c r="F59" s="2" t="s">
        <v>30</v>
      </c>
      <c r="H59" s="49">
        <f>H55</f>
        <v>2502.75</v>
      </c>
    </row>
    <row r="60">
      <c r="F60" s="2" t="s">
        <v>31</v>
      </c>
      <c r="H60" s="48">
        <f>J55</f>
        <v>30799.89</v>
      </c>
    </row>
    <row r="64">
      <c r="A64" s="25" t="s">
        <v>17</v>
      </c>
      <c r="B64" s="35" t="s">
        <v>40</v>
      </c>
      <c r="H64" s="2" t="s">
        <v>1</v>
      </c>
      <c r="I64" s="2" t="s">
        <v>2</v>
      </c>
      <c r="J64" s="2" t="s">
        <v>3</v>
      </c>
    </row>
    <row r="65">
      <c r="D65" s="38">
        <v>39082.0</v>
      </c>
      <c r="E65" s="4"/>
      <c r="F65" s="5" t="s">
        <v>5</v>
      </c>
      <c r="G65" s="6"/>
      <c r="H65" s="7"/>
      <c r="I65" s="7"/>
      <c r="J65" s="14">
        <v>30799.89</v>
      </c>
    </row>
    <row r="66">
      <c r="D66" s="37">
        <v>39085.0</v>
      </c>
      <c r="E66" s="10" t="s">
        <v>10</v>
      </c>
      <c r="F66" s="16" t="s">
        <v>11</v>
      </c>
      <c r="G66" s="12"/>
      <c r="H66" s="13">
        <v>2500.0</v>
      </c>
      <c r="J66" s="39">
        <v>28299.89</v>
      </c>
    </row>
    <row r="67">
      <c r="D67" s="45">
        <v>39098.0</v>
      </c>
      <c r="E67" s="42" t="s">
        <v>41</v>
      </c>
      <c r="F67" s="50">
        <v>100323.0</v>
      </c>
      <c r="G67" s="17"/>
      <c r="H67" s="18">
        <v>54.0</v>
      </c>
      <c r="J67" s="14">
        <v>28275.89</v>
      </c>
    </row>
    <row r="68">
      <c r="D68" s="40">
        <v>39113.0</v>
      </c>
      <c r="E68" s="4"/>
      <c r="F68" s="27" t="s">
        <v>21</v>
      </c>
      <c r="G68" s="28"/>
      <c r="H68" s="29"/>
      <c r="I68" s="7"/>
      <c r="J68" s="39">
        <v>33148.18</v>
      </c>
    </row>
    <row r="69">
      <c r="F69" s="30"/>
      <c r="G69" s="18"/>
      <c r="H69" s="29">
        <f>SUM(H65:H68)</f>
        <v>2554</v>
      </c>
      <c r="I69" s="7"/>
      <c r="J69" s="8">
        <v>28275.89</v>
      </c>
    </row>
    <row r="70">
      <c r="F70" s="31"/>
      <c r="G70" s="32"/>
      <c r="H70" s="18"/>
    </row>
    <row r="71">
      <c r="D71" s="33" t="s">
        <v>27</v>
      </c>
      <c r="F71" s="2" t="s">
        <v>28</v>
      </c>
      <c r="H71" s="34">
        <f>J65</f>
        <v>30799.89</v>
      </c>
    </row>
    <row r="72">
      <c r="F72" s="2" t="s">
        <v>29</v>
      </c>
      <c r="H72" s="7" t="str">
        <f>I69</f>
        <v/>
      </c>
    </row>
    <row r="73">
      <c r="F73" s="2" t="s">
        <v>30</v>
      </c>
      <c r="H73" s="7">
        <f>H69</f>
        <v>2554</v>
      </c>
    </row>
    <row r="74">
      <c r="F74" s="2" t="s">
        <v>31</v>
      </c>
      <c r="H74" s="34">
        <f>J69</f>
        <v>28275.89</v>
      </c>
    </row>
    <row r="78">
      <c r="A78" s="25" t="s">
        <v>17</v>
      </c>
      <c r="B78" s="35" t="s">
        <v>42</v>
      </c>
      <c r="H78" s="2" t="s">
        <v>1</v>
      </c>
      <c r="I78" s="2" t="s">
        <v>2</v>
      </c>
      <c r="J78" s="2" t="s">
        <v>3</v>
      </c>
    </row>
    <row r="79">
      <c r="D79" s="38">
        <v>39113.0</v>
      </c>
      <c r="E79" s="4"/>
      <c r="F79" s="5" t="s">
        <v>5</v>
      </c>
      <c r="G79" s="6"/>
      <c r="H79" s="7"/>
      <c r="I79" s="7"/>
      <c r="J79" s="14">
        <v>28275.89</v>
      </c>
    </row>
    <row r="80">
      <c r="D80" s="37">
        <v>39104.0</v>
      </c>
      <c r="E80" s="10" t="s">
        <v>10</v>
      </c>
      <c r="F80" s="16" t="s">
        <v>11</v>
      </c>
      <c r="G80" s="12"/>
      <c r="H80" s="13">
        <v>2500.0</v>
      </c>
      <c r="J80" s="39">
        <v>25775.89</v>
      </c>
    </row>
    <row r="81">
      <c r="D81" s="15"/>
      <c r="E81" s="10"/>
      <c r="F81" s="16"/>
      <c r="G81" s="17"/>
      <c r="H81" s="18"/>
      <c r="J81" s="14"/>
    </row>
    <row r="82">
      <c r="D82" s="40">
        <v>39141.0</v>
      </c>
      <c r="E82" s="4"/>
      <c r="F82" s="27" t="s">
        <v>21</v>
      </c>
      <c r="G82" s="28"/>
      <c r="H82" s="29"/>
      <c r="I82" s="7"/>
      <c r="J82" s="39" t="s">
        <v>43</v>
      </c>
    </row>
    <row r="83">
      <c r="F83" s="30"/>
      <c r="G83" s="18"/>
      <c r="H83" s="29">
        <f>SUM(H79:H82)</f>
        <v>2500</v>
      </c>
      <c r="I83" s="7"/>
      <c r="J83" s="8" t="str">
        <f>J82</f>
        <v>25,775,89</v>
      </c>
    </row>
    <row r="84">
      <c r="F84" s="31"/>
      <c r="G84" s="32"/>
      <c r="H84" s="18"/>
    </row>
    <row r="85">
      <c r="D85" s="33" t="s">
        <v>27</v>
      </c>
      <c r="F85" s="2" t="s">
        <v>28</v>
      </c>
      <c r="H85" s="34">
        <f>J79</f>
        <v>28275.89</v>
      </c>
    </row>
    <row r="86">
      <c r="F86" s="2" t="s">
        <v>29</v>
      </c>
      <c r="H86" s="7" t="str">
        <f>I83</f>
        <v/>
      </c>
    </row>
    <row r="87">
      <c r="F87" s="2" t="s">
        <v>30</v>
      </c>
      <c r="H87" s="7">
        <f>H83</f>
        <v>2500</v>
      </c>
    </row>
    <row r="88">
      <c r="F88" s="2" t="s">
        <v>31</v>
      </c>
      <c r="H88" s="34" t="str">
        <f>J83</f>
        <v>25,775,89</v>
      </c>
    </row>
    <row r="92">
      <c r="A92" s="25" t="s">
        <v>17</v>
      </c>
      <c r="B92" s="35" t="s">
        <v>44</v>
      </c>
      <c r="H92" s="2" t="s">
        <v>1</v>
      </c>
      <c r="I92" s="2" t="s">
        <v>2</v>
      </c>
      <c r="J92" s="2" t="s">
        <v>3</v>
      </c>
    </row>
    <row r="93">
      <c r="D93" s="51">
        <v>39141.0</v>
      </c>
      <c r="E93" s="4"/>
      <c r="F93" s="5" t="s">
        <v>5</v>
      </c>
      <c r="G93" s="6"/>
      <c r="H93" s="7"/>
      <c r="I93" s="7"/>
      <c r="J93" s="39">
        <v>25775.89</v>
      </c>
    </row>
    <row r="94">
      <c r="D94" s="52">
        <v>39143.0</v>
      </c>
      <c r="E94" s="10" t="s">
        <v>10</v>
      </c>
      <c r="F94" s="16" t="s">
        <v>11</v>
      </c>
      <c r="G94" s="12"/>
      <c r="H94" s="13">
        <v>2500.0</v>
      </c>
      <c r="J94" s="39">
        <v>23425.41</v>
      </c>
    </row>
    <row r="95">
      <c r="D95" s="53"/>
      <c r="E95" s="10"/>
      <c r="F95" s="43" t="s">
        <v>45</v>
      </c>
      <c r="G95" s="17"/>
      <c r="H95" s="18"/>
      <c r="I95" s="13">
        <v>149.52</v>
      </c>
      <c r="J95" s="14"/>
    </row>
    <row r="96">
      <c r="D96" s="53">
        <v>39168.0</v>
      </c>
      <c r="E96" s="10"/>
      <c r="F96" s="43" t="s">
        <v>46</v>
      </c>
      <c r="G96" s="17"/>
      <c r="H96" s="18">
        <v>2.2</v>
      </c>
      <c r="J96" s="14">
        <v>23423.21</v>
      </c>
    </row>
    <row r="97">
      <c r="D97" s="54">
        <v>39172.0</v>
      </c>
      <c r="E97" s="4"/>
      <c r="F97" s="27" t="s">
        <v>21</v>
      </c>
      <c r="G97" s="28"/>
      <c r="H97" s="29"/>
      <c r="I97" s="7"/>
      <c r="J97" s="39">
        <v>23423.21</v>
      </c>
    </row>
    <row r="98">
      <c r="F98" s="30"/>
      <c r="G98" s="18"/>
      <c r="H98" s="29">
        <f t="shared" ref="H98:I98" si="2">SUM(H93:H97)</f>
        <v>2502.2</v>
      </c>
      <c r="I98" s="7">
        <f t="shared" si="2"/>
        <v>149.52</v>
      </c>
      <c r="J98" s="8">
        <f>J97</f>
        <v>23423.21</v>
      </c>
    </row>
    <row r="99">
      <c r="F99" s="31"/>
      <c r="G99" s="32"/>
      <c r="H99" s="18"/>
    </row>
    <row r="100">
      <c r="D100" s="33" t="s">
        <v>27</v>
      </c>
      <c r="F100" s="2" t="s">
        <v>28</v>
      </c>
      <c r="H100" s="34">
        <f>J93</f>
        <v>25775.89</v>
      </c>
    </row>
    <row r="101">
      <c r="F101" s="2" t="s">
        <v>29</v>
      </c>
      <c r="H101" s="7">
        <f>I98</f>
        <v>149.52</v>
      </c>
    </row>
    <row r="102">
      <c r="F102" s="2" t="s">
        <v>30</v>
      </c>
      <c r="H102" s="7">
        <f>H98</f>
        <v>2502.2</v>
      </c>
    </row>
    <row r="103">
      <c r="F103" s="2" t="s">
        <v>31</v>
      </c>
      <c r="H103" s="34">
        <f>J98</f>
        <v>23423.21</v>
      </c>
    </row>
    <row r="108">
      <c r="A108" s="25" t="s">
        <v>17</v>
      </c>
      <c r="B108" s="35" t="s">
        <v>47</v>
      </c>
      <c r="H108" s="2" t="s">
        <v>1</v>
      </c>
      <c r="I108" s="2" t="s">
        <v>2</v>
      </c>
      <c r="J108" s="2" t="s">
        <v>3</v>
      </c>
    </row>
    <row r="109">
      <c r="D109" s="55">
        <v>44286.0</v>
      </c>
      <c r="E109" s="4"/>
      <c r="F109" s="5" t="s">
        <v>5</v>
      </c>
      <c r="G109" s="6"/>
      <c r="H109" s="7"/>
      <c r="I109" s="7"/>
      <c r="J109" s="39">
        <v>23423.21</v>
      </c>
    </row>
    <row r="110">
      <c r="D110" s="37">
        <v>39175.0</v>
      </c>
      <c r="E110" s="10" t="s">
        <v>10</v>
      </c>
      <c r="F110" s="16" t="s">
        <v>11</v>
      </c>
      <c r="G110" s="12"/>
      <c r="H110" s="13">
        <v>2500.0</v>
      </c>
      <c r="J110" s="39">
        <v>20923.21</v>
      </c>
    </row>
    <row r="111">
      <c r="D111" s="15"/>
      <c r="E111" s="10"/>
      <c r="F111" s="16"/>
      <c r="G111" s="17"/>
      <c r="H111" s="18"/>
      <c r="J111" s="14"/>
    </row>
    <row r="112">
      <c r="D112" s="40">
        <v>39202.0</v>
      </c>
      <c r="E112" s="4"/>
      <c r="F112" s="27" t="s">
        <v>21</v>
      </c>
      <c r="G112" s="28"/>
      <c r="H112" s="29"/>
      <c r="I112" s="7"/>
      <c r="J112" s="39">
        <v>20923.21</v>
      </c>
    </row>
    <row r="113">
      <c r="F113" s="30"/>
      <c r="G113" s="18"/>
      <c r="H113" s="29">
        <f>SUM(H109:H112)</f>
        <v>2500</v>
      </c>
      <c r="I113" s="7"/>
      <c r="J113" s="8">
        <f>J112</f>
        <v>20923.21</v>
      </c>
    </row>
    <row r="114">
      <c r="F114" s="31"/>
      <c r="G114" s="32"/>
      <c r="H114" s="18"/>
    </row>
    <row r="115">
      <c r="D115" s="33" t="s">
        <v>27</v>
      </c>
      <c r="F115" s="2" t="s">
        <v>28</v>
      </c>
      <c r="H115" s="34">
        <f>J109</f>
        <v>23423.21</v>
      </c>
    </row>
    <row r="116">
      <c r="F116" s="2" t="s">
        <v>29</v>
      </c>
      <c r="H116" s="7" t="str">
        <f>I113</f>
        <v/>
      </c>
    </row>
    <row r="117">
      <c r="F117" s="2" t="s">
        <v>30</v>
      </c>
      <c r="H117" s="7">
        <f>H113</f>
        <v>2500</v>
      </c>
    </row>
    <row r="118">
      <c r="F118" s="2" t="s">
        <v>31</v>
      </c>
      <c r="H118" s="34">
        <f>J113</f>
        <v>20923.21</v>
      </c>
    </row>
    <row r="121">
      <c r="A121" s="25" t="s">
        <v>17</v>
      </c>
      <c r="B121" s="35" t="s">
        <v>48</v>
      </c>
      <c r="H121" s="2" t="s">
        <v>1</v>
      </c>
      <c r="I121" s="2" t="s">
        <v>2</v>
      </c>
      <c r="J121" s="2" t="s">
        <v>3</v>
      </c>
    </row>
    <row r="122">
      <c r="D122" s="38">
        <v>39113.0</v>
      </c>
      <c r="E122" s="4"/>
      <c r="F122" s="5" t="s">
        <v>5</v>
      </c>
      <c r="G122" s="6"/>
      <c r="H122" s="7"/>
      <c r="I122" s="7"/>
      <c r="J122" s="14">
        <v>0.2</v>
      </c>
    </row>
    <row r="123">
      <c r="D123" s="37">
        <v>39482.0</v>
      </c>
      <c r="E123" s="10" t="s">
        <v>10</v>
      </c>
      <c r="F123" s="16" t="s">
        <v>11</v>
      </c>
      <c r="G123" s="12"/>
      <c r="H123" s="13">
        <v>2500.0</v>
      </c>
      <c r="J123" s="39"/>
    </row>
    <row r="124">
      <c r="D124" s="15"/>
      <c r="E124" s="56" t="s">
        <v>49</v>
      </c>
      <c r="F124" s="43" t="s">
        <v>50</v>
      </c>
      <c r="G124" s="17"/>
      <c r="H124" s="18"/>
      <c r="J124" s="14"/>
    </row>
    <row r="125">
      <c r="D125" s="15"/>
      <c r="E125" s="10"/>
      <c r="F125" s="43" t="s">
        <v>51</v>
      </c>
      <c r="G125" s="17"/>
      <c r="H125" s="18"/>
      <c r="I125" s="13">
        <v>2500.0</v>
      </c>
      <c r="J125" s="14"/>
    </row>
    <row r="126">
      <c r="D126" s="40">
        <v>39507.0</v>
      </c>
      <c r="E126" s="4"/>
      <c r="F126" s="27" t="s">
        <v>21</v>
      </c>
      <c r="G126" s="28"/>
      <c r="H126" s="29"/>
      <c r="I126" s="7"/>
      <c r="J126" s="14">
        <v>0.2</v>
      </c>
    </row>
    <row r="127">
      <c r="F127" s="30"/>
      <c r="G127" s="18"/>
      <c r="H127" s="29">
        <f>SUM(H122:H126)</f>
        <v>2500</v>
      </c>
      <c r="I127" s="7">
        <f>I125</f>
        <v>2500</v>
      </c>
      <c r="J127" s="8">
        <f>J126</f>
        <v>0.2</v>
      </c>
    </row>
    <row r="128">
      <c r="F128" s="31"/>
      <c r="G128" s="32"/>
      <c r="H128" s="18"/>
    </row>
    <row r="129">
      <c r="D129" s="33" t="s">
        <v>27</v>
      </c>
      <c r="F129" s="2" t="s">
        <v>28</v>
      </c>
      <c r="H129" s="34">
        <f>J122</f>
        <v>0.2</v>
      </c>
    </row>
    <row r="130">
      <c r="F130" s="2" t="s">
        <v>29</v>
      </c>
      <c r="H130" s="7">
        <f>I127</f>
        <v>2500</v>
      </c>
    </row>
    <row r="131">
      <c r="F131" s="2" t="s">
        <v>30</v>
      </c>
      <c r="H131" s="7">
        <f>H127</f>
        <v>2500</v>
      </c>
    </row>
    <row r="132">
      <c r="F132" s="2" t="s">
        <v>31</v>
      </c>
      <c r="H132" s="34">
        <f>J127</f>
        <v>0.2</v>
      </c>
    </row>
    <row r="137">
      <c r="A137" s="25" t="s">
        <v>17</v>
      </c>
      <c r="B137" s="35" t="s">
        <v>52</v>
      </c>
      <c r="H137" s="2" t="s">
        <v>1</v>
      </c>
      <c r="I137" s="2" t="s">
        <v>2</v>
      </c>
      <c r="J137" s="2" t="s">
        <v>3</v>
      </c>
    </row>
    <row r="138">
      <c r="D138" s="38">
        <v>39507.0</v>
      </c>
      <c r="E138" s="4"/>
      <c r="F138" s="5" t="s">
        <v>5</v>
      </c>
      <c r="G138" s="6"/>
      <c r="H138" s="7"/>
      <c r="I138" s="7"/>
      <c r="J138" s="14">
        <v>0.2</v>
      </c>
    </row>
    <row r="139">
      <c r="D139" s="37">
        <v>39511.0</v>
      </c>
      <c r="E139" s="10" t="s">
        <v>10</v>
      </c>
      <c r="F139" s="16" t="s">
        <v>11</v>
      </c>
      <c r="G139" s="12"/>
      <c r="H139" s="13">
        <v>2500.0</v>
      </c>
      <c r="J139" s="39"/>
    </row>
    <row r="140">
      <c r="D140" s="45">
        <v>39514.0</v>
      </c>
      <c r="E140" s="56" t="s">
        <v>49</v>
      </c>
      <c r="F140" s="43">
        <v>4.0173271290436E13</v>
      </c>
      <c r="G140" s="17"/>
      <c r="H140" s="18"/>
      <c r="J140" s="14"/>
    </row>
    <row r="141">
      <c r="D141" s="45"/>
      <c r="E141" s="10"/>
      <c r="F141" s="43" t="s">
        <v>53</v>
      </c>
      <c r="G141" s="17"/>
      <c r="H141" s="18"/>
      <c r="I141" s="13">
        <v>2500.0</v>
      </c>
      <c r="J141" s="14"/>
    </row>
    <row r="142">
      <c r="D142" s="45">
        <v>39514.0</v>
      </c>
      <c r="E142" s="42" t="s">
        <v>7</v>
      </c>
      <c r="F142" s="43" t="s">
        <v>54</v>
      </c>
      <c r="G142" s="17"/>
      <c r="H142" s="18"/>
      <c r="I142" s="13"/>
      <c r="J142" s="14"/>
    </row>
    <row r="143">
      <c r="D143" s="45"/>
      <c r="E143" s="10"/>
      <c r="F143" s="43" t="s">
        <v>55</v>
      </c>
      <c r="G143" s="17"/>
      <c r="H143" s="18"/>
      <c r="I143" s="13">
        <v>2.08</v>
      </c>
      <c r="J143" s="14">
        <v>2.28</v>
      </c>
    </row>
    <row r="144">
      <c r="D144" s="45">
        <v>39535.0</v>
      </c>
      <c r="E144" s="4"/>
      <c r="F144" s="43" t="s">
        <v>46</v>
      </c>
      <c r="G144" s="28"/>
      <c r="H144" s="29">
        <v>1.65</v>
      </c>
      <c r="I144" s="7"/>
      <c r="J144" s="14"/>
    </row>
    <row r="145">
      <c r="D145" s="40">
        <v>39507.0</v>
      </c>
      <c r="E145" s="4"/>
      <c r="F145" s="27" t="s">
        <v>21</v>
      </c>
      <c r="G145" s="28"/>
      <c r="H145" s="29"/>
      <c r="I145" s="7"/>
      <c r="J145" s="14">
        <v>0.63</v>
      </c>
    </row>
    <row r="146">
      <c r="F146" s="30"/>
      <c r="G146" s="18"/>
      <c r="H146" s="29">
        <f t="shared" ref="H146:I146" si="3">SUM(H138:H145)</f>
        <v>2501.65</v>
      </c>
      <c r="I146" s="29">
        <f t="shared" si="3"/>
        <v>2502.08</v>
      </c>
      <c r="J146" s="8">
        <f>J145</f>
        <v>0.63</v>
      </c>
    </row>
    <row r="147">
      <c r="F147" s="31"/>
      <c r="G147" s="32"/>
      <c r="H147" s="18"/>
    </row>
    <row r="148">
      <c r="D148" s="33" t="s">
        <v>27</v>
      </c>
      <c r="F148" s="2" t="s">
        <v>28</v>
      </c>
      <c r="H148" s="34">
        <f>J138</f>
        <v>0.2</v>
      </c>
    </row>
    <row r="149">
      <c r="F149" s="2" t="s">
        <v>29</v>
      </c>
      <c r="H149" s="7">
        <f>I146</f>
        <v>2502.08</v>
      </c>
    </row>
    <row r="150">
      <c r="F150" s="2" t="s">
        <v>30</v>
      </c>
      <c r="H150" s="7">
        <f>H146</f>
        <v>2501.65</v>
      </c>
    </row>
    <row r="151">
      <c r="F151" s="2" t="s">
        <v>31</v>
      </c>
      <c r="H151" s="34">
        <f>J146</f>
        <v>0.63</v>
      </c>
    </row>
    <row r="157">
      <c r="A157" s="25" t="s">
        <v>17</v>
      </c>
      <c r="B157" s="35" t="s">
        <v>56</v>
      </c>
      <c r="H157" s="2" t="s">
        <v>1</v>
      </c>
      <c r="I157" s="2" t="s">
        <v>2</v>
      </c>
      <c r="J157" s="2" t="s">
        <v>3</v>
      </c>
    </row>
    <row r="158">
      <c r="D158" s="55">
        <v>39538.0</v>
      </c>
      <c r="E158" s="4"/>
      <c r="F158" s="5" t="s">
        <v>5</v>
      </c>
      <c r="G158" s="6"/>
      <c r="H158" s="7"/>
      <c r="I158" s="7"/>
      <c r="J158" s="39">
        <v>0.63</v>
      </c>
    </row>
    <row r="159">
      <c r="D159" s="37">
        <v>39540.0</v>
      </c>
      <c r="E159" s="10" t="s">
        <v>10</v>
      </c>
      <c r="F159" s="16" t="s">
        <v>11</v>
      </c>
      <c r="G159" s="12"/>
      <c r="H159" s="13">
        <v>2500.0</v>
      </c>
      <c r="J159" s="39" t="s">
        <v>57</v>
      </c>
    </row>
    <row r="160">
      <c r="D160" s="45">
        <v>39542.0</v>
      </c>
      <c r="E160" s="42" t="s">
        <v>58</v>
      </c>
      <c r="F160" s="43" t="s">
        <v>59</v>
      </c>
      <c r="G160" s="17"/>
      <c r="H160" s="18"/>
      <c r="I160" s="13">
        <v>2500.0</v>
      </c>
      <c r="J160" s="39">
        <v>0.63</v>
      </c>
    </row>
    <row r="161">
      <c r="D161" s="40">
        <v>39568.0</v>
      </c>
      <c r="E161" s="4"/>
      <c r="F161" s="27" t="s">
        <v>21</v>
      </c>
      <c r="G161" s="28"/>
      <c r="H161" s="29"/>
      <c r="I161" s="7"/>
      <c r="J161" s="39"/>
    </row>
    <row r="162">
      <c r="F162" s="30"/>
      <c r="G162" s="18"/>
      <c r="H162" s="29">
        <f t="shared" ref="H162:I162" si="4">SUM(H158:H161)</f>
        <v>2500</v>
      </c>
      <c r="I162" s="29">
        <f t="shared" si="4"/>
        <v>2500</v>
      </c>
      <c r="J162" s="39">
        <v>0.63</v>
      </c>
    </row>
    <row r="163">
      <c r="F163" s="31"/>
      <c r="G163" s="32"/>
      <c r="H163" s="18"/>
    </row>
    <row r="164">
      <c r="D164" s="33" t="s">
        <v>27</v>
      </c>
      <c r="F164" s="2" t="s">
        <v>28</v>
      </c>
      <c r="H164" s="34">
        <f>J158</f>
        <v>0.63</v>
      </c>
    </row>
    <row r="165">
      <c r="F165" s="2" t="s">
        <v>29</v>
      </c>
      <c r="H165" s="7">
        <f>I162</f>
        <v>2500</v>
      </c>
    </row>
    <row r="166">
      <c r="F166" s="2" t="s">
        <v>30</v>
      </c>
      <c r="H166" s="7">
        <f>H162</f>
        <v>2500</v>
      </c>
    </row>
    <row r="167">
      <c r="F167" s="2" t="s">
        <v>31</v>
      </c>
      <c r="H167" s="34">
        <f>J162</f>
        <v>0.63</v>
      </c>
    </row>
    <row r="172">
      <c r="A172" s="25" t="s">
        <v>17</v>
      </c>
      <c r="B172" s="35" t="s">
        <v>60</v>
      </c>
      <c r="H172" s="2" t="s">
        <v>1</v>
      </c>
      <c r="I172" s="2" t="s">
        <v>2</v>
      </c>
      <c r="J172" s="2" t="s">
        <v>3</v>
      </c>
    </row>
    <row r="173">
      <c r="D173" s="57">
        <v>39568.0</v>
      </c>
      <c r="E173" s="4"/>
      <c r="F173" s="5" t="s">
        <v>5</v>
      </c>
      <c r="G173" s="6"/>
      <c r="H173" s="7"/>
      <c r="I173" s="7"/>
      <c r="J173" s="39">
        <v>0.63</v>
      </c>
    </row>
    <row r="174">
      <c r="D174" s="37">
        <v>39570.0</v>
      </c>
      <c r="E174" s="10" t="s">
        <v>10</v>
      </c>
      <c r="F174" s="16" t="s">
        <v>11</v>
      </c>
      <c r="G174" s="12"/>
      <c r="H174" s="13">
        <v>2500.0</v>
      </c>
      <c r="J174" s="39"/>
    </row>
    <row r="175">
      <c r="D175" s="45"/>
      <c r="E175" s="42" t="s">
        <v>58</v>
      </c>
      <c r="F175" s="43" t="s">
        <v>59</v>
      </c>
      <c r="G175" s="17"/>
      <c r="H175" s="18"/>
      <c r="I175" s="13">
        <v>2500.0</v>
      </c>
      <c r="J175" s="39">
        <v>0.63</v>
      </c>
    </row>
    <row r="176">
      <c r="D176" s="40">
        <v>39599.0</v>
      </c>
      <c r="E176" s="4"/>
      <c r="F176" s="27" t="s">
        <v>21</v>
      </c>
      <c r="G176" s="28"/>
      <c r="H176" s="29"/>
      <c r="I176" s="7"/>
      <c r="J176" s="39"/>
    </row>
    <row r="177">
      <c r="F177" s="30"/>
      <c r="G177" s="18"/>
      <c r="H177" s="29">
        <f t="shared" ref="H177:I177" si="5">SUM(H173:H176)</f>
        <v>2500</v>
      </c>
      <c r="I177" s="29">
        <f t="shared" si="5"/>
        <v>2500</v>
      </c>
      <c r="J177" s="39">
        <v>0.63</v>
      </c>
    </row>
    <row r="178">
      <c r="F178" s="31"/>
      <c r="G178" s="32"/>
      <c r="H178" s="18"/>
    </row>
    <row r="179">
      <c r="D179" s="33" t="s">
        <v>27</v>
      </c>
      <c r="F179" s="2" t="s">
        <v>28</v>
      </c>
      <c r="H179" s="34">
        <f>J173</f>
        <v>0.63</v>
      </c>
    </row>
    <row r="180">
      <c r="F180" s="2" t="s">
        <v>29</v>
      </c>
      <c r="H180" s="7">
        <f>I177</f>
        <v>2500</v>
      </c>
    </row>
    <row r="181">
      <c r="F181" s="2" t="s">
        <v>30</v>
      </c>
      <c r="H181" s="7">
        <f>H177</f>
        <v>2500</v>
      </c>
    </row>
    <row r="182">
      <c r="F182" s="2" t="s">
        <v>31</v>
      </c>
      <c r="H182" s="34">
        <f>J177</f>
        <v>0.63</v>
      </c>
    </row>
    <row r="186">
      <c r="A186" s="25" t="s">
        <v>17</v>
      </c>
      <c r="B186" s="13" t="s">
        <v>61</v>
      </c>
      <c r="H186" s="2" t="s">
        <v>1</v>
      </c>
      <c r="I186" s="2" t="s">
        <v>2</v>
      </c>
      <c r="J186" s="2" t="s">
        <v>3</v>
      </c>
    </row>
    <row r="187">
      <c r="D187" s="57">
        <v>39599.0</v>
      </c>
      <c r="E187" s="4"/>
      <c r="F187" s="5" t="s">
        <v>5</v>
      </c>
      <c r="G187" s="6"/>
      <c r="H187" s="7"/>
      <c r="I187" s="7"/>
      <c r="J187" s="39">
        <v>0.63</v>
      </c>
    </row>
    <row r="188">
      <c r="D188" s="37">
        <v>39602.0</v>
      </c>
      <c r="E188" s="10" t="s">
        <v>10</v>
      </c>
      <c r="F188" s="16" t="s">
        <v>11</v>
      </c>
      <c r="G188" s="12"/>
      <c r="H188" s="13">
        <v>2500.0</v>
      </c>
      <c r="J188" s="39"/>
    </row>
    <row r="189">
      <c r="D189" s="45"/>
      <c r="E189" s="42" t="s">
        <v>58</v>
      </c>
      <c r="F189" s="43" t="s">
        <v>62</v>
      </c>
      <c r="G189" s="17"/>
      <c r="H189" s="18"/>
      <c r="I189" s="13">
        <v>2500.0</v>
      </c>
      <c r="J189" s="39">
        <v>0.63</v>
      </c>
    </row>
    <row r="190">
      <c r="D190" s="45">
        <v>39603.0</v>
      </c>
      <c r="E190" s="42" t="s">
        <v>58</v>
      </c>
      <c r="F190" s="43" t="s">
        <v>63</v>
      </c>
      <c r="G190" s="17"/>
      <c r="H190" s="18"/>
      <c r="I190" s="13">
        <v>0.37</v>
      </c>
      <c r="J190" s="39">
        <v>1.0</v>
      </c>
    </row>
    <row r="191">
      <c r="D191" s="40"/>
      <c r="E191" s="4"/>
      <c r="F191" s="27"/>
      <c r="G191" s="28"/>
      <c r="H191" s="18"/>
      <c r="J191" s="39"/>
    </row>
    <row r="192">
      <c r="D192" s="40">
        <v>39605.0</v>
      </c>
      <c r="E192" s="58" t="s">
        <v>7</v>
      </c>
      <c r="F192" s="43" t="s">
        <v>64</v>
      </c>
      <c r="G192" s="28"/>
      <c r="H192" s="18"/>
      <c r="I192" s="13">
        <v>0.01</v>
      </c>
      <c r="J192" s="39"/>
    </row>
    <row r="193">
      <c r="D193" s="59"/>
      <c r="E193" s="42" t="s">
        <v>58</v>
      </c>
      <c r="F193" s="43" t="s">
        <v>63</v>
      </c>
      <c r="G193" s="18"/>
      <c r="H193" s="18">
        <v>0.01</v>
      </c>
      <c r="I193" s="18"/>
      <c r="J193" s="39">
        <v>1.0</v>
      </c>
    </row>
    <row r="194">
      <c r="D194" s="59">
        <v>39626.0</v>
      </c>
      <c r="E194" s="13" t="s">
        <v>13</v>
      </c>
      <c r="F194" s="18" t="s">
        <v>65</v>
      </c>
      <c r="G194" s="18"/>
      <c r="H194" s="18">
        <v>3.43</v>
      </c>
      <c r="I194" s="18">
        <f>SUM(I187:I192)</f>
        <v>2500.38</v>
      </c>
      <c r="J194" s="39">
        <v>0.63</v>
      </c>
    </row>
    <row r="195">
      <c r="D195" s="60"/>
      <c r="E195" s="13" t="s">
        <v>66</v>
      </c>
      <c r="F195" s="61" t="s">
        <v>46</v>
      </c>
      <c r="G195" s="28"/>
      <c r="H195" s="18">
        <v>17.65</v>
      </c>
    </row>
    <row r="196">
      <c r="D196" s="60"/>
      <c r="F196" s="43" t="s">
        <v>63</v>
      </c>
      <c r="G196" s="28"/>
      <c r="H196" s="18"/>
      <c r="I196" s="13">
        <v>21.08</v>
      </c>
      <c r="J196" s="13">
        <v>1.0</v>
      </c>
    </row>
    <row r="197">
      <c r="D197" s="60">
        <v>39629.0</v>
      </c>
      <c r="F197" s="27" t="s">
        <v>21</v>
      </c>
      <c r="G197" s="28"/>
      <c r="H197" s="29">
        <f t="shared" ref="H197:I197" si="6">H188+H192+H193+H194+H195</f>
        <v>2521.09</v>
      </c>
      <c r="I197" s="29">
        <f t="shared" si="6"/>
        <v>2500.39</v>
      </c>
      <c r="J197" s="2">
        <v>1.0</v>
      </c>
    </row>
    <row r="198">
      <c r="D198" s="33" t="s">
        <v>27</v>
      </c>
      <c r="F198" s="2" t="s">
        <v>28</v>
      </c>
      <c r="H198" s="34">
        <f>J187</f>
        <v>0.63</v>
      </c>
    </row>
    <row r="199">
      <c r="F199" s="2" t="s">
        <v>29</v>
      </c>
      <c r="H199" s="7">
        <f>I197</f>
        <v>2500.39</v>
      </c>
    </row>
    <row r="200">
      <c r="F200" s="2" t="s">
        <v>30</v>
      </c>
      <c r="H200" s="7">
        <f>H197</f>
        <v>2521.09</v>
      </c>
    </row>
    <row r="201">
      <c r="F201" s="2" t="s">
        <v>31</v>
      </c>
      <c r="H201" s="7">
        <f>J197</f>
        <v>1</v>
      </c>
    </row>
    <row r="206">
      <c r="A206" s="25" t="s">
        <v>17</v>
      </c>
      <c r="B206" s="35" t="s">
        <v>67</v>
      </c>
      <c r="H206" s="2" t="s">
        <v>1</v>
      </c>
      <c r="I206" s="2" t="s">
        <v>2</v>
      </c>
      <c r="J206" s="2" t="s">
        <v>3</v>
      </c>
    </row>
    <row r="207">
      <c r="D207" s="60">
        <v>39629.0</v>
      </c>
      <c r="E207" s="4"/>
      <c r="F207" s="5" t="s">
        <v>5</v>
      </c>
      <c r="G207" s="6"/>
      <c r="H207" s="7"/>
      <c r="I207" s="7"/>
      <c r="J207" s="14">
        <v>1.0</v>
      </c>
    </row>
    <row r="208">
      <c r="D208" s="37">
        <v>39631.0</v>
      </c>
      <c r="E208" s="10" t="s">
        <v>10</v>
      </c>
      <c r="F208" s="16" t="s">
        <v>11</v>
      </c>
      <c r="G208" s="12"/>
      <c r="H208" s="13">
        <v>2500.0</v>
      </c>
      <c r="J208" s="39"/>
    </row>
    <row r="209">
      <c r="D209" s="45"/>
      <c r="E209" s="42" t="s">
        <v>58</v>
      </c>
      <c r="F209" s="43" t="s">
        <v>63</v>
      </c>
      <c r="G209" s="17"/>
      <c r="H209" s="18"/>
      <c r="I209" s="13">
        <v>2500.0</v>
      </c>
      <c r="J209" s="14"/>
    </row>
    <row r="210">
      <c r="D210" s="45">
        <v>39645.0</v>
      </c>
      <c r="E210" s="42" t="s">
        <v>68</v>
      </c>
      <c r="F210" s="43">
        <v>100326.0</v>
      </c>
      <c r="G210" s="17"/>
      <c r="H210" s="18">
        <v>763.75</v>
      </c>
      <c r="J210" s="14"/>
    </row>
    <row r="211">
      <c r="D211" s="15"/>
      <c r="E211" s="42" t="s">
        <v>58</v>
      </c>
      <c r="F211" s="43" t="s">
        <v>63</v>
      </c>
      <c r="G211" s="17"/>
      <c r="H211" s="18"/>
      <c r="I211" s="13">
        <v>763.75</v>
      </c>
      <c r="J211" s="14"/>
    </row>
    <row r="212">
      <c r="D212" s="38"/>
      <c r="E212" s="10"/>
      <c r="F212" s="43"/>
      <c r="G212" s="17"/>
      <c r="H212" s="18"/>
      <c r="J212" s="14"/>
    </row>
    <row r="213">
      <c r="D213" s="38">
        <v>39660.0</v>
      </c>
      <c r="E213" s="4"/>
      <c r="F213" s="27" t="s">
        <v>21</v>
      </c>
      <c r="G213" s="28"/>
      <c r="H213" s="29"/>
      <c r="I213" s="7"/>
      <c r="J213" s="14">
        <v>1.0</v>
      </c>
    </row>
    <row r="214">
      <c r="F214" s="30"/>
      <c r="G214" s="18"/>
      <c r="H214" s="29">
        <f t="shared" ref="H214:I214" si="7">SUM(H207:H213)</f>
        <v>3263.75</v>
      </c>
      <c r="I214" s="29">
        <f t="shared" si="7"/>
        <v>3263.75</v>
      </c>
      <c r="J214" s="8">
        <f>J213</f>
        <v>1</v>
      </c>
    </row>
    <row r="215">
      <c r="D215" s="33" t="s">
        <v>27</v>
      </c>
      <c r="F215" s="31"/>
      <c r="G215" s="32"/>
      <c r="H215" s="18"/>
    </row>
    <row r="216">
      <c r="F216" s="2" t="s">
        <v>28</v>
      </c>
      <c r="H216" s="34">
        <f>J207</f>
        <v>1</v>
      </c>
    </row>
    <row r="217">
      <c r="F217" s="2" t="s">
        <v>29</v>
      </c>
      <c r="H217" s="7">
        <f>I214</f>
        <v>3263.75</v>
      </c>
    </row>
    <row r="218">
      <c r="F218" s="2" t="s">
        <v>30</v>
      </c>
      <c r="H218" s="7">
        <f>H214</f>
        <v>3263.75</v>
      </c>
    </row>
    <row r="219">
      <c r="F219" s="2" t="s">
        <v>31</v>
      </c>
      <c r="H219" s="34">
        <f>J214</f>
        <v>1</v>
      </c>
    </row>
    <row r="225">
      <c r="A225" s="25" t="s">
        <v>17</v>
      </c>
      <c r="B225" s="35" t="s">
        <v>69</v>
      </c>
      <c r="H225" s="2" t="s">
        <v>1</v>
      </c>
      <c r="I225" s="2" t="s">
        <v>2</v>
      </c>
      <c r="J225" s="2" t="s">
        <v>3</v>
      </c>
    </row>
    <row r="226">
      <c r="D226" s="38">
        <v>39660.0</v>
      </c>
      <c r="E226" s="4"/>
      <c r="F226" s="5" t="s">
        <v>5</v>
      </c>
      <c r="G226" s="6"/>
      <c r="H226" s="7"/>
      <c r="I226" s="7"/>
      <c r="J226" s="14">
        <v>1.0</v>
      </c>
    </row>
    <row r="227">
      <c r="D227" s="37">
        <v>39664.0</v>
      </c>
      <c r="E227" s="10" t="s">
        <v>10</v>
      </c>
      <c r="F227" s="16" t="s">
        <v>11</v>
      </c>
      <c r="G227" s="12"/>
      <c r="H227" s="13">
        <v>2500.0</v>
      </c>
      <c r="J227" s="39"/>
    </row>
    <row r="228">
      <c r="D228" s="45"/>
      <c r="E228" s="42" t="s">
        <v>58</v>
      </c>
      <c r="F228" s="43" t="s">
        <v>63</v>
      </c>
      <c r="G228" s="17"/>
      <c r="H228" s="18"/>
      <c r="I228" s="13">
        <v>2500.0</v>
      </c>
      <c r="J228" s="14"/>
    </row>
    <row r="229">
      <c r="D229" s="45">
        <v>39666.0</v>
      </c>
      <c r="E229" s="42" t="s">
        <v>68</v>
      </c>
      <c r="F229" s="43">
        <v>100327.0</v>
      </c>
      <c r="G229" s="17"/>
      <c r="H229" s="18">
        <v>883.47</v>
      </c>
      <c r="I229" s="18"/>
      <c r="J229" s="14"/>
    </row>
    <row r="230">
      <c r="D230" s="15"/>
      <c r="E230" s="42" t="s">
        <v>58</v>
      </c>
      <c r="F230" s="43" t="s">
        <v>63</v>
      </c>
      <c r="G230" s="17"/>
      <c r="H230" s="18"/>
      <c r="I230" s="18">
        <v>883.47</v>
      </c>
      <c r="J230" s="14"/>
    </row>
    <row r="231">
      <c r="D231" s="38"/>
      <c r="E231" s="10"/>
      <c r="F231" s="43"/>
      <c r="G231" s="17"/>
      <c r="H231" s="18"/>
      <c r="J231" s="14"/>
    </row>
    <row r="232">
      <c r="D232" s="38">
        <v>39691.0</v>
      </c>
      <c r="E232" s="4"/>
      <c r="F232" s="27" t="s">
        <v>21</v>
      </c>
      <c r="G232" s="28"/>
      <c r="H232" s="29"/>
      <c r="I232" s="7"/>
      <c r="J232" s="14">
        <v>1.0</v>
      </c>
    </row>
    <row r="233">
      <c r="F233" s="30"/>
      <c r="G233" s="18"/>
      <c r="H233" s="29">
        <f>H227+H229+H230+H231</f>
        <v>3383.47</v>
      </c>
      <c r="I233" s="29">
        <f>SUM(I226:I232)</f>
        <v>3383.47</v>
      </c>
      <c r="J233" s="8">
        <f>J232</f>
        <v>1</v>
      </c>
    </row>
    <row r="234">
      <c r="D234" s="33" t="s">
        <v>27</v>
      </c>
      <c r="F234" s="31"/>
      <c r="G234" s="32"/>
      <c r="H234" s="18"/>
    </row>
    <row r="235">
      <c r="F235" s="2" t="s">
        <v>28</v>
      </c>
      <c r="H235" s="34">
        <f>J226</f>
        <v>1</v>
      </c>
    </row>
    <row r="236">
      <c r="F236" s="2" t="s">
        <v>29</v>
      </c>
      <c r="H236" s="7">
        <f>I233</f>
        <v>3383.47</v>
      </c>
    </row>
    <row r="237">
      <c r="F237" s="2" t="s">
        <v>30</v>
      </c>
      <c r="H237" s="7">
        <f>H233</f>
        <v>3383.47</v>
      </c>
    </row>
    <row r="238">
      <c r="F238" s="2" t="s">
        <v>31</v>
      </c>
      <c r="H238" s="34">
        <f>J233</f>
        <v>1</v>
      </c>
    </row>
    <row r="243">
      <c r="A243" s="25" t="s">
        <v>17</v>
      </c>
      <c r="B243" s="13" t="s">
        <v>70</v>
      </c>
      <c r="H243" s="2" t="s">
        <v>1</v>
      </c>
      <c r="I243" s="2" t="s">
        <v>2</v>
      </c>
      <c r="J243" s="2" t="s">
        <v>3</v>
      </c>
    </row>
    <row r="244">
      <c r="D244" s="38">
        <v>39691.0</v>
      </c>
      <c r="E244" s="4"/>
      <c r="F244" s="5" t="s">
        <v>5</v>
      </c>
      <c r="G244" s="6"/>
      <c r="H244" s="7"/>
      <c r="I244" s="7"/>
      <c r="J244" s="39">
        <v>1.0</v>
      </c>
    </row>
    <row r="245">
      <c r="D245" s="62" t="s">
        <v>71</v>
      </c>
      <c r="E245" s="10" t="s">
        <v>10</v>
      </c>
      <c r="F245" s="16" t="s">
        <v>11</v>
      </c>
      <c r="G245" s="12"/>
      <c r="H245" s="13">
        <v>2500.0</v>
      </c>
      <c r="J245" s="39"/>
    </row>
    <row r="246">
      <c r="D246" s="45"/>
      <c r="E246" s="42" t="s">
        <v>58</v>
      </c>
      <c r="F246" s="43" t="s">
        <v>63</v>
      </c>
      <c r="G246" s="17"/>
      <c r="H246" s="18"/>
      <c r="I246" s="13">
        <v>2500.0</v>
      </c>
      <c r="J246" s="39">
        <v>1.0</v>
      </c>
    </row>
    <row r="247">
      <c r="D247" s="62" t="s">
        <v>72</v>
      </c>
      <c r="E247" s="42" t="s">
        <v>58</v>
      </c>
      <c r="F247" s="43" t="s">
        <v>73</v>
      </c>
      <c r="G247" s="17"/>
      <c r="H247" s="18"/>
      <c r="I247" s="13">
        <v>0.01</v>
      </c>
      <c r="J247" s="39"/>
    </row>
    <row r="248">
      <c r="D248" s="63"/>
      <c r="E248" s="4"/>
      <c r="F248" s="43" t="s">
        <v>63</v>
      </c>
      <c r="G248" s="28"/>
      <c r="H248" s="13">
        <v>0.01</v>
      </c>
      <c r="J248" s="39"/>
    </row>
    <row r="249">
      <c r="D249" s="62" t="s">
        <v>74</v>
      </c>
      <c r="E249" s="58" t="s">
        <v>7</v>
      </c>
      <c r="F249" s="61" t="s">
        <v>46</v>
      </c>
      <c r="G249" s="28"/>
      <c r="H249" s="13">
        <v>2.75</v>
      </c>
      <c r="J249" s="39"/>
    </row>
    <row r="250">
      <c r="D250" s="64"/>
      <c r="E250" s="42" t="s">
        <v>58</v>
      </c>
      <c r="F250" s="43" t="s">
        <v>63</v>
      </c>
      <c r="G250" s="18"/>
      <c r="H250" s="18"/>
      <c r="I250" s="18">
        <v>2.75</v>
      </c>
      <c r="J250" s="39">
        <v>1.0</v>
      </c>
    </row>
    <row r="251">
      <c r="D251" s="65" t="s">
        <v>75</v>
      </c>
      <c r="E251" s="58" t="s">
        <v>7</v>
      </c>
      <c r="F251" s="18" t="s">
        <v>76</v>
      </c>
      <c r="G251" s="18"/>
      <c r="H251" s="18"/>
      <c r="I251" s="18"/>
      <c r="J251" s="39"/>
    </row>
    <row r="252">
      <c r="D252" s="65"/>
      <c r="E252" s="13"/>
      <c r="F252" s="18" t="s">
        <v>77</v>
      </c>
      <c r="G252" s="18"/>
      <c r="H252" s="18"/>
      <c r="I252" s="18">
        <v>1539.25</v>
      </c>
      <c r="J252" s="18"/>
    </row>
    <row r="253">
      <c r="D253" s="65"/>
      <c r="E253" s="42" t="s">
        <v>58</v>
      </c>
      <c r="F253" s="43" t="s">
        <v>63</v>
      </c>
      <c r="G253" s="18"/>
      <c r="H253" s="18">
        <v>1539.25</v>
      </c>
      <c r="I253" s="18"/>
      <c r="J253" s="39">
        <v>1.0</v>
      </c>
    </row>
    <row r="254">
      <c r="D254" s="65" t="s">
        <v>78</v>
      </c>
      <c r="E254" s="42" t="s">
        <v>68</v>
      </c>
      <c r="F254" s="43">
        <v>100328.0</v>
      </c>
      <c r="G254" s="18"/>
      <c r="H254" s="18">
        <v>1539.25</v>
      </c>
      <c r="I254" s="18"/>
      <c r="J254" s="39">
        <v>1.0</v>
      </c>
    </row>
    <row r="255">
      <c r="D255" s="66"/>
      <c r="E255" s="42" t="s">
        <v>58</v>
      </c>
      <c r="F255" s="43" t="s">
        <v>63</v>
      </c>
      <c r="G255" s="28"/>
      <c r="H255" s="18"/>
      <c r="I255" s="18">
        <v>1539.25</v>
      </c>
    </row>
    <row r="256">
      <c r="D256" s="60"/>
      <c r="F256" s="43"/>
      <c r="G256" s="28"/>
      <c r="H256" s="18"/>
      <c r="J256" s="39"/>
    </row>
    <row r="257">
      <c r="D257" s="2" t="s">
        <v>79</v>
      </c>
      <c r="F257" s="27" t="s">
        <v>21</v>
      </c>
      <c r="G257" s="28"/>
      <c r="H257" s="29">
        <f>H245+H248+H249+H253+H254</f>
        <v>5581.26</v>
      </c>
      <c r="I257" s="29">
        <f>I245+I247+I246+I248+I250+I252+I255+I256</f>
        <v>5581.26</v>
      </c>
      <c r="J257" s="39">
        <v>1.0</v>
      </c>
    </row>
    <row r="258">
      <c r="D258" s="33" t="s">
        <v>27</v>
      </c>
      <c r="F258" s="2" t="s">
        <v>28</v>
      </c>
      <c r="H258" s="34">
        <f>J244</f>
        <v>1</v>
      </c>
    </row>
    <row r="259">
      <c r="F259" s="2" t="s">
        <v>29</v>
      </c>
      <c r="H259" s="7">
        <f>I257</f>
        <v>5581.26</v>
      </c>
    </row>
    <row r="260">
      <c r="F260" s="2" t="s">
        <v>30</v>
      </c>
      <c r="H260" s="7">
        <f>H257</f>
        <v>5581.26</v>
      </c>
    </row>
    <row r="261">
      <c r="F261" s="2" t="s">
        <v>31</v>
      </c>
      <c r="H261" s="34">
        <f>J257</f>
        <v>1</v>
      </c>
    </row>
    <row r="266">
      <c r="A266" s="25" t="s">
        <v>17</v>
      </c>
      <c r="B266" s="35" t="s">
        <v>80</v>
      </c>
      <c r="H266" s="2" t="s">
        <v>1</v>
      </c>
      <c r="I266" s="2" t="s">
        <v>2</v>
      </c>
      <c r="J266" s="2" t="s">
        <v>3</v>
      </c>
    </row>
    <row r="267">
      <c r="D267" s="2" t="s">
        <v>79</v>
      </c>
      <c r="E267" s="4"/>
      <c r="F267" s="5" t="s">
        <v>5</v>
      </c>
      <c r="G267" s="6"/>
      <c r="H267" s="7"/>
      <c r="I267" s="7"/>
      <c r="J267" s="39">
        <v>1.0</v>
      </c>
    </row>
    <row r="268">
      <c r="D268" s="37">
        <v>39723.0</v>
      </c>
      <c r="E268" s="10" t="s">
        <v>10</v>
      </c>
      <c r="F268" s="16" t="s">
        <v>11</v>
      </c>
      <c r="G268" s="12"/>
      <c r="H268" s="13">
        <v>2500.0</v>
      </c>
      <c r="J268" s="39"/>
    </row>
    <row r="269">
      <c r="D269" s="45"/>
      <c r="E269" s="42" t="s">
        <v>58</v>
      </c>
      <c r="F269" s="43" t="s">
        <v>63</v>
      </c>
      <c r="G269" s="17"/>
      <c r="H269" s="18"/>
      <c r="I269" s="13">
        <v>2500.0</v>
      </c>
      <c r="J269" s="39">
        <v>1.0</v>
      </c>
    </row>
    <row r="270">
      <c r="D270" s="40">
        <v>39752.0</v>
      </c>
      <c r="E270" s="4"/>
      <c r="F270" s="27" t="s">
        <v>21</v>
      </c>
      <c r="G270" s="28"/>
      <c r="H270" s="29"/>
      <c r="I270" s="7"/>
      <c r="J270" s="39"/>
    </row>
    <row r="271">
      <c r="F271" s="30"/>
      <c r="G271" s="18"/>
      <c r="H271" s="29">
        <f t="shared" ref="H271:I271" si="8">SUM(H267:H270)</f>
        <v>2500</v>
      </c>
      <c r="I271" s="29">
        <f t="shared" si="8"/>
        <v>2500</v>
      </c>
      <c r="J271" s="39">
        <v>1.0</v>
      </c>
    </row>
    <row r="272">
      <c r="F272" s="31"/>
      <c r="G272" s="32"/>
      <c r="H272" s="18"/>
    </row>
    <row r="273">
      <c r="D273" s="33" t="s">
        <v>27</v>
      </c>
      <c r="F273" s="2" t="s">
        <v>28</v>
      </c>
      <c r="H273" s="34">
        <f>J267</f>
        <v>1</v>
      </c>
    </row>
    <row r="274">
      <c r="F274" s="2" t="s">
        <v>29</v>
      </c>
      <c r="H274" s="7">
        <f>I271</f>
        <v>2500</v>
      </c>
    </row>
    <row r="275">
      <c r="F275" s="2" t="s">
        <v>30</v>
      </c>
      <c r="H275" s="7">
        <f>H271</f>
        <v>2500</v>
      </c>
    </row>
    <row r="276">
      <c r="F276" s="2" t="s">
        <v>31</v>
      </c>
      <c r="H276" s="34">
        <f>J271</f>
        <v>1</v>
      </c>
    </row>
    <row r="284">
      <c r="A284" s="25" t="s">
        <v>17</v>
      </c>
      <c r="B284" s="35" t="s">
        <v>81</v>
      </c>
      <c r="H284" s="2" t="s">
        <v>1</v>
      </c>
      <c r="I284" s="2" t="s">
        <v>2</v>
      </c>
      <c r="J284" s="2" t="s">
        <v>3</v>
      </c>
    </row>
    <row r="285">
      <c r="D285" s="38">
        <v>39752.0</v>
      </c>
      <c r="E285" s="4"/>
      <c r="F285" s="5" t="s">
        <v>5</v>
      </c>
      <c r="G285" s="6"/>
      <c r="H285" s="7"/>
      <c r="I285" s="7"/>
      <c r="J285" s="14">
        <v>1.0</v>
      </c>
    </row>
    <row r="286">
      <c r="D286" s="37">
        <v>39756.0</v>
      </c>
      <c r="E286" s="10" t="s">
        <v>10</v>
      </c>
      <c r="F286" s="16" t="s">
        <v>11</v>
      </c>
      <c r="G286" s="12"/>
      <c r="H286" s="13">
        <v>2500.0</v>
      </c>
      <c r="J286" s="39"/>
    </row>
    <row r="287">
      <c r="D287" s="45"/>
      <c r="E287" s="42" t="s">
        <v>58</v>
      </c>
      <c r="F287" s="43" t="s">
        <v>63</v>
      </c>
      <c r="G287" s="17"/>
      <c r="H287" s="18"/>
      <c r="I287" s="13">
        <v>2500.0</v>
      </c>
      <c r="J287" s="14"/>
    </row>
    <row r="288">
      <c r="D288" s="45">
        <v>39758.0</v>
      </c>
      <c r="E288" s="42" t="s">
        <v>68</v>
      </c>
      <c r="F288" s="43">
        <v>100329.0</v>
      </c>
      <c r="G288" s="17"/>
      <c r="H288" s="18">
        <v>655.0</v>
      </c>
      <c r="I288" s="18"/>
      <c r="J288" s="14"/>
    </row>
    <row r="289">
      <c r="D289" s="15"/>
      <c r="E289" s="42" t="s">
        <v>58</v>
      </c>
      <c r="F289" s="43" t="s">
        <v>63</v>
      </c>
      <c r="G289" s="17"/>
      <c r="H289" s="18"/>
      <c r="I289" s="18">
        <v>655.0</v>
      </c>
      <c r="J289" s="14"/>
    </row>
    <row r="290">
      <c r="D290" s="38"/>
      <c r="E290" s="10"/>
      <c r="F290" s="43"/>
      <c r="G290" s="17"/>
      <c r="H290" s="18"/>
      <c r="J290" s="14"/>
    </row>
    <row r="291">
      <c r="D291" s="38">
        <v>39782.0</v>
      </c>
      <c r="E291" s="4"/>
      <c r="F291" s="27" t="s">
        <v>21</v>
      </c>
      <c r="G291" s="28"/>
      <c r="H291" s="29"/>
      <c r="I291" s="7"/>
      <c r="J291" s="14">
        <v>1.0</v>
      </c>
    </row>
    <row r="292">
      <c r="F292" s="30"/>
      <c r="G292" s="18"/>
      <c r="H292" s="29">
        <f>H286+H288+H289+H290</f>
        <v>3155</v>
      </c>
      <c r="I292" s="29">
        <f>SUM(I285:I291)</f>
        <v>3155</v>
      </c>
      <c r="J292" s="8">
        <f>J291</f>
        <v>1</v>
      </c>
    </row>
    <row r="293">
      <c r="D293" s="33" t="s">
        <v>27</v>
      </c>
      <c r="F293" s="31"/>
      <c r="G293" s="32"/>
      <c r="H293" s="18"/>
    </row>
    <row r="294">
      <c r="F294" s="2" t="s">
        <v>28</v>
      </c>
      <c r="H294" s="34">
        <f>J285</f>
        <v>1</v>
      </c>
    </row>
    <row r="295">
      <c r="F295" s="2" t="s">
        <v>29</v>
      </c>
      <c r="H295" s="7">
        <f>I292</f>
        <v>3155</v>
      </c>
    </row>
    <row r="296">
      <c r="F296" s="2" t="s">
        <v>30</v>
      </c>
      <c r="H296" s="7">
        <f>H292</f>
        <v>3155</v>
      </c>
    </row>
    <row r="297">
      <c r="F297" s="2" t="s">
        <v>31</v>
      </c>
      <c r="H297" s="34">
        <f>J292</f>
        <v>1</v>
      </c>
    </row>
    <row r="302">
      <c r="A302" s="25" t="s">
        <v>17</v>
      </c>
      <c r="B302" s="35" t="s">
        <v>82</v>
      </c>
      <c r="H302" s="2" t="s">
        <v>1</v>
      </c>
      <c r="I302" s="2" t="s">
        <v>2</v>
      </c>
      <c r="J302" s="2" t="s">
        <v>3</v>
      </c>
    </row>
    <row r="303">
      <c r="D303" s="38">
        <v>39782.0</v>
      </c>
      <c r="E303" s="4"/>
      <c r="F303" s="5" t="s">
        <v>5</v>
      </c>
      <c r="G303" s="6"/>
      <c r="H303" s="7"/>
      <c r="I303" s="7"/>
      <c r="J303" s="14">
        <v>1.0</v>
      </c>
    </row>
    <row r="304">
      <c r="D304" s="37">
        <v>39784.0</v>
      </c>
      <c r="E304" s="10" t="s">
        <v>10</v>
      </c>
      <c r="F304" s="16" t="s">
        <v>11</v>
      </c>
      <c r="G304" s="12"/>
      <c r="H304" s="13">
        <v>2500.0</v>
      </c>
      <c r="J304" s="39"/>
    </row>
    <row r="305">
      <c r="D305" s="45"/>
      <c r="E305" s="42" t="s">
        <v>58</v>
      </c>
      <c r="F305" s="43" t="s">
        <v>63</v>
      </c>
      <c r="G305" s="17"/>
      <c r="H305" s="18"/>
      <c r="I305" s="13">
        <v>2500.0</v>
      </c>
      <c r="J305" s="14"/>
    </row>
    <row r="306">
      <c r="D306" s="45">
        <v>39808.0</v>
      </c>
      <c r="E306" s="42" t="s">
        <v>13</v>
      </c>
      <c r="F306" s="43" t="s">
        <v>83</v>
      </c>
      <c r="G306" s="17"/>
      <c r="H306" s="18">
        <v>2.11</v>
      </c>
      <c r="I306" s="18"/>
      <c r="J306" s="14"/>
    </row>
    <row r="307">
      <c r="D307" s="15"/>
      <c r="E307" s="42" t="s">
        <v>13</v>
      </c>
      <c r="F307" s="43" t="s">
        <v>46</v>
      </c>
      <c r="G307" s="17"/>
      <c r="H307" s="18">
        <v>3.3</v>
      </c>
      <c r="I307" s="18"/>
      <c r="J307" s="14"/>
    </row>
    <row r="308">
      <c r="D308" s="38"/>
      <c r="E308" s="42" t="s">
        <v>58</v>
      </c>
      <c r="F308" s="43" t="s">
        <v>63</v>
      </c>
      <c r="G308" s="17"/>
      <c r="H308" s="18"/>
      <c r="I308" s="13">
        <v>5.41</v>
      </c>
      <c r="J308" s="14"/>
    </row>
    <row r="309">
      <c r="D309" s="38">
        <v>39813.0</v>
      </c>
      <c r="E309" s="4"/>
      <c r="F309" s="27" t="s">
        <v>21</v>
      </c>
      <c r="G309" s="28"/>
      <c r="H309" s="29"/>
      <c r="I309" s="7"/>
      <c r="J309" s="14">
        <v>1.0</v>
      </c>
    </row>
    <row r="310">
      <c r="F310" s="30"/>
      <c r="G310" s="18"/>
      <c r="H310" s="29">
        <f>H304+H306+H307+H308</f>
        <v>2505.41</v>
      </c>
      <c r="I310" s="29">
        <f>SUM(I303:I309)</f>
        <v>2505.41</v>
      </c>
      <c r="J310" s="8">
        <f>J309</f>
        <v>1</v>
      </c>
    </row>
    <row r="311">
      <c r="D311" s="33" t="s">
        <v>27</v>
      </c>
      <c r="F311" s="31"/>
      <c r="G311" s="32"/>
      <c r="H311" s="18"/>
    </row>
    <row r="312">
      <c r="F312" s="2" t="s">
        <v>28</v>
      </c>
      <c r="H312" s="34">
        <f>J303</f>
        <v>1</v>
      </c>
    </row>
    <row r="313">
      <c r="F313" s="2" t="s">
        <v>29</v>
      </c>
      <c r="H313" s="7">
        <f>I310</f>
        <v>2505.41</v>
      </c>
    </row>
    <row r="314">
      <c r="F314" s="2" t="s">
        <v>30</v>
      </c>
      <c r="H314" s="7">
        <f>H310</f>
        <v>2505.41</v>
      </c>
    </row>
    <row r="315">
      <c r="F315" s="2" t="s">
        <v>31</v>
      </c>
      <c r="H315" s="34">
        <f>J310</f>
        <v>1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3">
      <c r="A3" s="25" t="s">
        <v>17</v>
      </c>
      <c r="B3" s="35" t="s">
        <v>84</v>
      </c>
      <c r="H3" s="2" t="s">
        <v>1</v>
      </c>
      <c r="I3" s="2" t="s">
        <v>2</v>
      </c>
      <c r="J3" s="2" t="s">
        <v>3</v>
      </c>
    </row>
    <row r="4">
      <c r="D4" s="38">
        <v>39813.0</v>
      </c>
      <c r="E4" s="4"/>
      <c r="F4" s="5" t="s">
        <v>5</v>
      </c>
      <c r="G4" s="6"/>
      <c r="H4" s="7"/>
      <c r="I4" s="7"/>
      <c r="J4" s="14">
        <v>1.0</v>
      </c>
    </row>
    <row r="5">
      <c r="D5" s="37">
        <v>39818.0</v>
      </c>
      <c r="E5" s="10" t="s">
        <v>10</v>
      </c>
      <c r="F5" s="16" t="s">
        <v>11</v>
      </c>
      <c r="G5" s="12"/>
      <c r="H5" s="13">
        <v>2500.0</v>
      </c>
      <c r="J5" s="39"/>
    </row>
    <row r="6">
      <c r="D6" s="45"/>
      <c r="E6" s="42" t="s">
        <v>58</v>
      </c>
      <c r="F6" s="43" t="s">
        <v>63</v>
      </c>
      <c r="G6" s="17"/>
      <c r="H6" s="18"/>
      <c r="I6" s="13">
        <v>2500.0</v>
      </c>
      <c r="J6" s="14"/>
    </row>
    <row r="7">
      <c r="D7" s="45">
        <v>39820.0</v>
      </c>
      <c r="E7" s="42" t="s">
        <v>68</v>
      </c>
      <c r="F7" s="43">
        <v>100330.0</v>
      </c>
      <c r="G7" s="17"/>
      <c r="H7" s="18">
        <v>822.5</v>
      </c>
      <c r="I7" s="18"/>
      <c r="J7" s="14"/>
    </row>
    <row r="8">
      <c r="D8" s="15"/>
      <c r="E8" s="42" t="s">
        <v>58</v>
      </c>
      <c r="F8" s="43" t="s">
        <v>63</v>
      </c>
      <c r="G8" s="17"/>
      <c r="H8" s="18"/>
      <c r="I8" s="18">
        <v>822.5</v>
      </c>
      <c r="J8" s="14"/>
    </row>
    <row r="9">
      <c r="D9" s="38"/>
      <c r="E9" s="10"/>
      <c r="F9" s="43"/>
      <c r="G9" s="17"/>
      <c r="H9" s="18"/>
      <c r="J9" s="14"/>
    </row>
    <row r="10">
      <c r="D10" s="38"/>
      <c r="E10" s="4"/>
      <c r="F10" s="27"/>
      <c r="G10" s="28"/>
      <c r="H10" s="29"/>
      <c r="I10" s="7"/>
      <c r="J10" s="14">
        <v>1.0</v>
      </c>
    </row>
    <row r="11">
      <c r="D11" s="38">
        <v>39844.0</v>
      </c>
      <c r="E11" s="4"/>
      <c r="F11" s="27" t="s">
        <v>21</v>
      </c>
      <c r="G11" s="18"/>
      <c r="H11" s="29">
        <f>H5+H7+H8+H9</f>
        <v>3322.5</v>
      </c>
      <c r="I11" s="29">
        <f>SUM(I4:I10)</f>
        <v>3322.5</v>
      </c>
      <c r="J11" s="8">
        <f>J10</f>
        <v>1</v>
      </c>
    </row>
    <row r="12">
      <c r="D12" s="33" t="s">
        <v>27</v>
      </c>
      <c r="F12" s="31"/>
      <c r="G12" s="32"/>
      <c r="H12" s="18"/>
    </row>
    <row r="13">
      <c r="F13" s="2" t="s">
        <v>28</v>
      </c>
      <c r="H13" s="34">
        <f>J4</f>
        <v>1</v>
      </c>
    </row>
    <row r="14">
      <c r="F14" s="2" t="s">
        <v>29</v>
      </c>
      <c r="H14" s="7">
        <f>I11</f>
        <v>3322.5</v>
      </c>
    </row>
    <row r="15">
      <c r="F15" s="2" t="s">
        <v>30</v>
      </c>
      <c r="H15" s="7">
        <f>H11</f>
        <v>3322.5</v>
      </c>
    </row>
    <row r="16">
      <c r="F16" s="2" t="s">
        <v>31</v>
      </c>
      <c r="H16" s="34">
        <f>J11</f>
        <v>1</v>
      </c>
    </row>
    <row r="21">
      <c r="A21" s="25" t="s">
        <v>17</v>
      </c>
      <c r="B21" s="35" t="s">
        <v>85</v>
      </c>
      <c r="H21" s="2" t="s">
        <v>1</v>
      </c>
      <c r="I21" s="2" t="s">
        <v>2</v>
      </c>
      <c r="J21" s="2" t="s">
        <v>3</v>
      </c>
    </row>
    <row r="22">
      <c r="D22" s="38">
        <v>39844.0</v>
      </c>
      <c r="E22" s="4"/>
      <c r="F22" s="5" t="s">
        <v>5</v>
      </c>
      <c r="G22" s="6"/>
      <c r="H22" s="7"/>
      <c r="I22" s="7"/>
      <c r="J22" s="14">
        <v>1.0</v>
      </c>
    </row>
    <row r="23">
      <c r="D23" s="37">
        <v>39847.0</v>
      </c>
      <c r="E23" s="10" t="s">
        <v>10</v>
      </c>
      <c r="F23" s="16" t="s">
        <v>11</v>
      </c>
      <c r="G23" s="12"/>
      <c r="H23" s="13">
        <v>2500.0</v>
      </c>
      <c r="J23" s="39"/>
    </row>
    <row r="24">
      <c r="D24" s="45"/>
      <c r="E24" s="42" t="s">
        <v>58</v>
      </c>
      <c r="F24" s="43" t="s">
        <v>63</v>
      </c>
      <c r="G24" s="17"/>
      <c r="H24" s="18"/>
      <c r="I24" s="13">
        <v>2500.0</v>
      </c>
      <c r="J24" s="14"/>
    </row>
    <row r="25">
      <c r="D25" s="38"/>
      <c r="E25" s="4"/>
      <c r="F25" s="27"/>
      <c r="G25" s="28"/>
      <c r="H25" s="29"/>
      <c r="I25" s="7"/>
      <c r="J25" s="14">
        <v>1.0</v>
      </c>
    </row>
    <row r="26">
      <c r="D26" s="38">
        <v>39872.0</v>
      </c>
      <c r="E26" s="4"/>
      <c r="F26" s="27" t="s">
        <v>21</v>
      </c>
      <c r="G26" s="18"/>
      <c r="H26" s="29">
        <f>H23</f>
        <v>2500</v>
      </c>
      <c r="I26" s="29">
        <f>SUM(I22:I25)</f>
        <v>2500</v>
      </c>
      <c r="J26" s="8">
        <f>J25</f>
        <v>1</v>
      </c>
    </row>
    <row r="27">
      <c r="D27" s="38"/>
      <c r="F27" s="31"/>
      <c r="G27" s="32"/>
      <c r="H27" s="18"/>
    </row>
    <row r="28">
      <c r="D28" s="38"/>
      <c r="F28" s="2" t="s">
        <v>28</v>
      </c>
      <c r="H28" s="34">
        <f>J22</f>
        <v>1</v>
      </c>
    </row>
    <row r="29">
      <c r="F29" s="2" t="s">
        <v>29</v>
      </c>
      <c r="H29" s="7">
        <f>I26</f>
        <v>2500</v>
      </c>
    </row>
    <row r="30">
      <c r="D30" s="33" t="s">
        <v>27</v>
      </c>
      <c r="F30" s="2" t="s">
        <v>30</v>
      </c>
      <c r="H30" s="7">
        <f>H26</f>
        <v>2500</v>
      </c>
    </row>
    <row r="31">
      <c r="F31" s="2" t="s">
        <v>31</v>
      </c>
      <c r="H31" s="34">
        <f>J26</f>
        <v>1</v>
      </c>
    </row>
    <row r="35">
      <c r="A35" s="25" t="s">
        <v>17</v>
      </c>
      <c r="B35" s="35" t="s">
        <v>86</v>
      </c>
      <c r="H35" s="2" t="s">
        <v>1</v>
      </c>
      <c r="I35" s="2" t="s">
        <v>2</v>
      </c>
      <c r="J35" s="2" t="s">
        <v>3</v>
      </c>
    </row>
    <row r="36">
      <c r="D36" s="38">
        <v>39872.0</v>
      </c>
      <c r="E36" s="4"/>
      <c r="F36" s="5" t="s">
        <v>5</v>
      </c>
      <c r="G36" s="6"/>
      <c r="H36" s="7"/>
      <c r="I36" s="7"/>
      <c r="J36" s="14">
        <v>1.0</v>
      </c>
    </row>
    <row r="37">
      <c r="D37" s="37">
        <v>39875.0</v>
      </c>
      <c r="E37" s="10" t="s">
        <v>10</v>
      </c>
      <c r="F37" s="16" t="s">
        <v>11</v>
      </c>
      <c r="G37" s="12"/>
      <c r="H37" s="13">
        <v>2500.0</v>
      </c>
      <c r="J37" s="39"/>
    </row>
    <row r="38">
      <c r="D38" s="45"/>
      <c r="E38" s="42" t="s">
        <v>58</v>
      </c>
      <c r="F38" s="43" t="s">
        <v>63</v>
      </c>
      <c r="G38" s="17"/>
      <c r="H38" s="18"/>
      <c r="I38" s="13">
        <v>2500.0</v>
      </c>
      <c r="J38" s="14"/>
    </row>
    <row r="39">
      <c r="D39" s="45">
        <v>39899.0</v>
      </c>
      <c r="E39" s="42" t="s">
        <v>13</v>
      </c>
      <c r="F39" s="43" t="s">
        <v>46</v>
      </c>
      <c r="G39" s="17"/>
      <c r="H39" s="18">
        <v>2.2</v>
      </c>
      <c r="I39" s="18"/>
      <c r="J39" s="14"/>
    </row>
    <row r="40">
      <c r="D40" s="15"/>
      <c r="E40" s="42" t="s">
        <v>58</v>
      </c>
      <c r="F40" s="43" t="s">
        <v>63</v>
      </c>
      <c r="G40" s="17"/>
      <c r="H40" s="18"/>
      <c r="I40" s="18">
        <v>2.2</v>
      </c>
      <c r="J40" s="14"/>
    </row>
    <row r="41">
      <c r="D41" s="38"/>
      <c r="E41" s="10"/>
      <c r="F41" s="43"/>
      <c r="G41" s="17"/>
      <c r="H41" s="18"/>
      <c r="J41" s="14"/>
    </row>
    <row r="42">
      <c r="D42" s="38"/>
      <c r="E42" s="4"/>
      <c r="F42" s="27"/>
      <c r="G42" s="28"/>
      <c r="H42" s="29"/>
      <c r="I42" s="7"/>
      <c r="J42" s="14">
        <v>1.0</v>
      </c>
    </row>
    <row r="43">
      <c r="D43" s="38">
        <v>39903.0</v>
      </c>
      <c r="E43" s="4"/>
      <c r="F43" s="27" t="s">
        <v>21</v>
      </c>
      <c r="G43" s="28"/>
      <c r="H43" s="29">
        <f>H37+H39+H40+H41</f>
        <v>2502.2</v>
      </c>
      <c r="I43" s="29">
        <f>SUM(I36:I42)</f>
        <v>2502.2</v>
      </c>
      <c r="J43" s="8">
        <f>J42</f>
        <v>1</v>
      </c>
    </row>
    <row r="44">
      <c r="D44" s="33" t="s">
        <v>27</v>
      </c>
      <c r="F44" s="31"/>
      <c r="G44" s="32"/>
      <c r="H44" s="18"/>
    </row>
    <row r="45">
      <c r="F45" s="2" t="s">
        <v>28</v>
      </c>
      <c r="H45" s="34">
        <f>J36</f>
        <v>1</v>
      </c>
    </row>
    <row r="46">
      <c r="F46" s="2" t="s">
        <v>29</v>
      </c>
      <c r="H46" s="7">
        <f>I43</f>
        <v>2502.2</v>
      </c>
    </row>
    <row r="47">
      <c r="F47" s="2" t="s">
        <v>30</v>
      </c>
      <c r="H47" s="7">
        <f>H43</f>
        <v>2502.2</v>
      </c>
    </row>
    <row r="48">
      <c r="F48" s="2" t="s">
        <v>31</v>
      </c>
      <c r="H48" s="34">
        <f>J43</f>
        <v>1</v>
      </c>
    </row>
    <row r="53">
      <c r="A53" s="25" t="s">
        <v>17</v>
      </c>
      <c r="B53" s="2" t="s">
        <v>87</v>
      </c>
      <c r="H53" s="2" t="s">
        <v>1</v>
      </c>
      <c r="I53" s="2" t="s">
        <v>2</v>
      </c>
      <c r="J53" s="2" t="s">
        <v>3</v>
      </c>
    </row>
    <row r="54">
      <c r="D54" s="38">
        <v>39903.0</v>
      </c>
      <c r="E54" s="4"/>
      <c r="F54" s="5" t="s">
        <v>5</v>
      </c>
      <c r="G54" s="6"/>
      <c r="H54" s="7"/>
      <c r="I54" s="7"/>
      <c r="J54" s="14">
        <v>1.0</v>
      </c>
    </row>
    <row r="55">
      <c r="D55" s="37">
        <v>39911.0</v>
      </c>
      <c r="E55" s="42" t="s">
        <v>68</v>
      </c>
      <c r="F55" s="43" t="s">
        <v>88</v>
      </c>
      <c r="G55" s="12"/>
      <c r="H55" s="13">
        <v>86.25</v>
      </c>
      <c r="J55" s="39"/>
    </row>
    <row r="56">
      <c r="D56" s="45"/>
      <c r="E56" s="42" t="s">
        <v>68</v>
      </c>
      <c r="F56" s="43" t="s">
        <v>89</v>
      </c>
      <c r="G56" s="17"/>
      <c r="H56" s="18">
        <v>33.0</v>
      </c>
      <c r="I56" s="13"/>
      <c r="J56" s="14"/>
    </row>
    <row r="57">
      <c r="D57" s="45">
        <v>39933.0</v>
      </c>
      <c r="E57" s="42" t="s">
        <v>58</v>
      </c>
      <c r="F57" s="43" t="s">
        <v>63</v>
      </c>
      <c r="G57" s="17"/>
      <c r="H57" s="18"/>
      <c r="I57" s="13">
        <v>119.25</v>
      </c>
      <c r="J57" s="14"/>
    </row>
    <row r="58">
      <c r="D58" s="15"/>
      <c r="E58" s="4"/>
      <c r="F58" s="27"/>
      <c r="G58" s="28"/>
      <c r="H58" s="29"/>
      <c r="I58" s="7"/>
      <c r="J58" s="14">
        <v>1.0</v>
      </c>
    </row>
    <row r="59">
      <c r="D59" s="38"/>
      <c r="F59" s="27" t="s">
        <v>21</v>
      </c>
      <c r="G59" s="18"/>
      <c r="H59" s="29">
        <f>H55+H56</f>
        <v>119.25</v>
      </c>
      <c r="I59" s="29">
        <f>SUM(I54:I58)</f>
        <v>119.25</v>
      </c>
      <c r="J59" s="8">
        <f>J58</f>
        <v>1</v>
      </c>
    </row>
    <row r="60">
      <c r="D60" s="38"/>
      <c r="F60" s="31"/>
      <c r="G60" s="32"/>
      <c r="H60" s="18"/>
    </row>
    <row r="61">
      <c r="F61" s="2" t="s">
        <v>28</v>
      </c>
      <c r="H61" s="34">
        <f>J54</f>
        <v>1</v>
      </c>
    </row>
    <row r="62">
      <c r="D62" s="33" t="s">
        <v>27</v>
      </c>
      <c r="F62" s="2" t="s">
        <v>29</v>
      </c>
      <c r="H62" s="7">
        <f>I59</f>
        <v>119.25</v>
      </c>
    </row>
    <row r="63">
      <c r="F63" s="2" t="s">
        <v>30</v>
      </c>
      <c r="H63" s="7">
        <f>H59</f>
        <v>119.25</v>
      </c>
    </row>
    <row r="64">
      <c r="F64" s="2" t="s">
        <v>31</v>
      </c>
      <c r="H64" s="34">
        <f>J59</f>
        <v>1</v>
      </c>
    </row>
    <row r="70">
      <c r="A70" s="25" t="s">
        <v>17</v>
      </c>
      <c r="B70" s="35" t="s">
        <v>90</v>
      </c>
      <c r="H70" s="2" t="s">
        <v>1</v>
      </c>
      <c r="I70" s="2" t="s">
        <v>2</v>
      </c>
      <c r="J70" s="2" t="s">
        <v>3</v>
      </c>
    </row>
    <row r="71">
      <c r="D71" s="67">
        <v>39933.0</v>
      </c>
      <c r="E71" s="4"/>
      <c r="F71" s="5" t="s">
        <v>5</v>
      </c>
      <c r="G71" s="6"/>
      <c r="H71" s="7"/>
      <c r="I71" s="7"/>
      <c r="J71" s="14">
        <v>1.0</v>
      </c>
    </row>
    <row r="72">
      <c r="D72" s="37">
        <v>39990.0</v>
      </c>
      <c r="E72" s="42" t="s">
        <v>13</v>
      </c>
      <c r="F72" s="43" t="s">
        <v>46</v>
      </c>
      <c r="G72" s="12"/>
      <c r="H72" s="13">
        <v>1.1</v>
      </c>
      <c r="J72" s="39"/>
    </row>
    <row r="73">
      <c r="D73" s="45"/>
      <c r="E73" s="42" t="s">
        <v>58</v>
      </c>
      <c r="F73" s="43" t="s">
        <v>63</v>
      </c>
      <c r="G73" s="17"/>
      <c r="H73" s="18"/>
      <c r="I73" s="13">
        <v>1.1</v>
      </c>
      <c r="J73" s="14"/>
    </row>
    <row r="74">
      <c r="D74" s="38"/>
      <c r="E74" s="4"/>
      <c r="F74" s="27"/>
      <c r="G74" s="28"/>
      <c r="H74" s="29"/>
      <c r="I74" s="7"/>
      <c r="J74" s="14">
        <v>1.0</v>
      </c>
    </row>
    <row r="75">
      <c r="D75" s="38">
        <v>39994.0</v>
      </c>
      <c r="E75" s="4"/>
      <c r="F75" s="27" t="s">
        <v>21</v>
      </c>
      <c r="G75" s="18"/>
      <c r="H75" s="29">
        <f>H72</f>
        <v>1.1</v>
      </c>
      <c r="I75" s="29">
        <f>SUM(I71:I74)</f>
        <v>1.1</v>
      </c>
      <c r="J75" s="8">
        <f>J74</f>
        <v>1</v>
      </c>
    </row>
    <row r="76">
      <c r="D76" s="38"/>
      <c r="F76" s="31"/>
      <c r="G76" s="32"/>
      <c r="H76" s="18"/>
    </row>
    <row r="77">
      <c r="D77" s="33" t="s">
        <v>27</v>
      </c>
      <c r="F77" s="2" t="s">
        <v>28</v>
      </c>
      <c r="H77" s="34">
        <f>J71</f>
        <v>1</v>
      </c>
    </row>
    <row r="78">
      <c r="F78" s="2" t="s">
        <v>29</v>
      </c>
      <c r="H78" s="7">
        <f>I75</f>
        <v>1.1</v>
      </c>
    </row>
    <row r="79">
      <c r="D79" s="33"/>
      <c r="F79" s="2" t="s">
        <v>30</v>
      </c>
      <c r="H79" s="7">
        <f>H75</f>
        <v>1.1</v>
      </c>
    </row>
    <row r="80">
      <c r="F80" s="2" t="s">
        <v>31</v>
      </c>
      <c r="H80" s="34">
        <f>J75</f>
        <v>1</v>
      </c>
    </row>
    <row r="85">
      <c r="A85" s="25" t="s">
        <v>17</v>
      </c>
      <c r="B85" s="35" t="s">
        <v>91</v>
      </c>
      <c r="H85" s="2" t="s">
        <v>1</v>
      </c>
      <c r="I85" s="2" t="s">
        <v>2</v>
      </c>
      <c r="J85" s="2" t="s">
        <v>3</v>
      </c>
    </row>
    <row r="86">
      <c r="D86" s="38">
        <v>39994.0</v>
      </c>
      <c r="E86" s="4"/>
      <c r="F86" s="5" t="s">
        <v>5</v>
      </c>
      <c r="G86" s="6"/>
      <c r="H86" s="7"/>
      <c r="I86" s="7"/>
      <c r="J86" s="14">
        <v>1.0</v>
      </c>
    </row>
    <row r="87">
      <c r="D87" s="62" t="s">
        <v>92</v>
      </c>
      <c r="E87" s="42" t="s">
        <v>68</v>
      </c>
      <c r="F87" s="43">
        <v>100401.0</v>
      </c>
      <c r="G87" s="12"/>
      <c r="H87" s="13">
        <v>864.54</v>
      </c>
      <c r="J87" s="39"/>
    </row>
    <row r="88">
      <c r="D88" s="45"/>
      <c r="E88" s="42" t="s">
        <v>58</v>
      </c>
      <c r="F88" s="43" t="s">
        <v>63</v>
      </c>
      <c r="G88" s="17"/>
      <c r="H88" s="18"/>
      <c r="I88" s="13">
        <v>864.54</v>
      </c>
      <c r="J88" s="14"/>
    </row>
    <row r="89">
      <c r="D89" s="38"/>
      <c r="E89" s="4"/>
      <c r="F89" s="27"/>
      <c r="G89" s="28"/>
      <c r="H89" s="29"/>
      <c r="I89" s="7"/>
      <c r="J89" s="14">
        <v>1.0</v>
      </c>
    </row>
    <row r="90">
      <c r="D90" s="38">
        <v>40086.0</v>
      </c>
      <c r="E90" s="4"/>
      <c r="F90" s="27" t="s">
        <v>21</v>
      </c>
      <c r="G90" s="18"/>
      <c r="H90" s="29">
        <f>H87</f>
        <v>864.54</v>
      </c>
      <c r="I90" s="29">
        <f>SUM(I86:I89)</f>
        <v>864.54</v>
      </c>
      <c r="J90" s="8">
        <f>J89</f>
        <v>1</v>
      </c>
    </row>
    <row r="91">
      <c r="D91" s="38"/>
      <c r="F91" s="31"/>
      <c r="G91" s="32"/>
      <c r="H91" s="18"/>
    </row>
    <row r="92">
      <c r="D92" s="33" t="s">
        <v>27</v>
      </c>
      <c r="F92" s="2" t="s">
        <v>28</v>
      </c>
      <c r="H92" s="34">
        <f>J86</f>
        <v>1</v>
      </c>
    </row>
    <row r="93">
      <c r="F93" s="2" t="s">
        <v>29</v>
      </c>
      <c r="H93" s="7">
        <f>I90</f>
        <v>864.54</v>
      </c>
    </row>
    <row r="94">
      <c r="D94" s="33"/>
      <c r="F94" s="2" t="s">
        <v>30</v>
      </c>
      <c r="H94" s="7">
        <f>H90</f>
        <v>864.54</v>
      </c>
    </row>
    <row r="95">
      <c r="F95" s="2" t="s">
        <v>31</v>
      </c>
      <c r="H95" s="34">
        <f>J90</f>
        <v>1</v>
      </c>
    </row>
    <row r="100">
      <c r="A100" s="25" t="s">
        <v>17</v>
      </c>
      <c r="B100" s="35" t="s">
        <v>93</v>
      </c>
      <c r="H100" s="2" t="s">
        <v>1</v>
      </c>
      <c r="I100" s="2" t="s">
        <v>2</v>
      </c>
      <c r="J100" s="2" t="s">
        <v>3</v>
      </c>
    </row>
    <row r="101">
      <c r="D101" s="38">
        <v>40086.0</v>
      </c>
      <c r="E101" s="4"/>
      <c r="F101" s="5" t="s">
        <v>5</v>
      </c>
      <c r="G101" s="6"/>
      <c r="H101" s="49"/>
      <c r="I101" s="49"/>
      <c r="J101" s="41">
        <v>1.0</v>
      </c>
    </row>
    <row r="102">
      <c r="D102" s="68">
        <v>40172.0</v>
      </c>
      <c r="E102" s="42" t="s">
        <v>13</v>
      </c>
      <c r="F102" s="43" t="s">
        <v>38</v>
      </c>
      <c r="G102" s="12"/>
      <c r="H102" s="69" t="s">
        <v>94</v>
      </c>
      <c r="I102" s="70"/>
      <c r="J102" s="44"/>
    </row>
    <row r="103">
      <c r="D103" s="45"/>
      <c r="E103" s="42" t="s">
        <v>58</v>
      </c>
      <c r="F103" s="43" t="s">
        <v>63</v>
      </c>
      <c r="G103" s="17"/>
      <c r="H103" s="71"/>
      <c r="I103" s="69" t="s">
        <v>94</v>
      </c>
      <c r="J103" s="41"/>
    </row>
    <row r="104">
      <c r="D104" s="38"/>
      <c r="E104" s="4"/>
      <c r="F104" s="27"/>
      <c r="G104" s="28"/>
      <c r="H104" s="72"/>
      <c r="I104" s="49"/>
      <c r="J104" s="41">
        <v>1.0</v>
      </c>
    </row>
    <row r="105">
      <c r="D105" s="38">
        <v>40178.0</v>
      </c>
      <c r="E105" s="4"/>
      <c r="F105" s="27" t="s">
        <v>21</v>
      </c>
      <c r="G105" s="18"/>
      <c r="H105" s="72" t="str">
        <f>H102</f>
        <v>0,55</v>
      </c>
      <c r="I105" s="72" t="str">
        <f>I103</f>
        <v>0,55</v>
      </c>
      <c r="J105" s="47">
        <f>J104</f>
        <v>1</v>
      </c>
    </row>
    <row r="106">
      <c r="D106" s="38"/>
      <c r="F106" s="31"/>
      <c r="G106" s="32"/>
      <c r="H106" s="71"/>
      <c r="I106" s="70"/>
      <c r="J106" s="70"/>
    </row>
    <row r="107">
      <c r="D107" s="33" t="s">
        <v>27</v>
      </c>
      <c r="F107" s="2" t="s">
        <v>28</v>
      </c>
      <c r="H107" s="48">
        <f>J101</f>
        <v>1</v>
      </c>
      <c r="I107" s="70"/>
      <c r="J107" s="70"/>
    </row>
    <row r="108">
      <c r="F108" s="2" t="s">
        <v>29</v>
      </c>
      <c r="H108" s="49" t="str">
        <f>I105</f>
        <v>0,55</v>
      </c>
      <c r="I108" s="70"/>
      <c r="J108" s="70"/>
    </row>
    <row r="109">
      <c r="D109" s="33"/>
      <c r="F109" s="2" t="s">
        <v>30</v>
      </c>
      <c r="H109" s="49" t="str">
        <f>H105</f>
        <v>0,55</v>
      </c>
      <c r="I109" s="70"/>
      <c r="J109" s="70"/>
    </row>
    <row r="110">
      <c r="F110" s="2" t="s">
        <v>31</v>
      </c>
      <c r="H110" s="48">
        <f>J105</f>
        <v>1</v>
      </c>
      <c r="I110" s="70"/>
      <c r="J110" s="70"/>
    </row>
    <row r="111">
      <c r="H111" s="70"/>
      <c r="I111" s="70"/>
      <c r="J111" s="70"/>
    </row>
    <row r="113">
      <c r="A113" s="25" t="s">
        <v>17</v>
      </c>
      <c r="B113" s="35" t="s">
        <v>95</v>
      </c>
      <c r="H113" s="2" t="s">
        <v>1</v>
      </c>
      <c r="I113" s="2" t="s">
        <v>2</v>
      </c>
      <c r="J113" s="2" t="s">
        <v>3</v>
      </c>
    </row>
    <row r="114">
      <c r="D114" s="38">
        <v>40178.0</v>
      </c>
      <c r="E114" s="4"/>
      <c r="F114" s="5" t="s">
        <v>5</v>
      </c>
      <c r="G114" s="6"/>
      <c r="H114" s="49"/>
      <c r="I114" s="49"/>
      <c r="J114" s="41">
        <v>1.0</v>
      </c>
    </row>
    <row r="115">
      <c r="D115" s="68">
        <v>40218.0</v>
      </c>
      <c r="E115" s="42" t="s">
        <v>96</v>
      </c>
      <c r="F115" s="43" t="s">
        <v>97</v>
      </c>
      <c r="G115" s="12"/>
      <c r="H115" s="69"/>
      <c r="I115" s="41">
        <v>1366.0</v>
      </c>
      <c r="J115" s="44"/>
    </row>
    <row r="116">
      <c r="D116" s="45"/>
      <c r="E116" s="42" t="s">
        <v>58</v>
      </c>
      <c r="F116" s="43" t="s">
        <v>63</v>
      </c>
      <c r="G116" s="17"/>
      <c r="H116" s="73">
        <v>1366.0</v>
      </c>
      <c r="I116" s="69"/>
      <c r="J116" s="41"/>
    </row>
    <row r="117">
      <c r="D117" s="38"/>
      <c r="E117" s="4"/>
      <c r="F117" s="27"/>
      <c r="G117" s="28"/>
      <c r="H117" s="72"/>
      <c r="I117" s="49"/>
      <c r="J117" s="41">
        <v>1.0</v>
      </c>
    </row>
    <row r="118">
      <c r="D118" s="38">
        <v>40237.0</v>
      </c>
      <c r="E118" s="4"/>
      <c r="F118" s="27" t="s">
        <v>21</v>
      </c>
      <c r="G118" s="18"/>
      <c r="H118" s="74">
        <f>H116</f>
        <v>1366</v>
      </c>
      <c r="I118" s="74">
        <f>I115</f>
        <v>1366</v>
      </c>
      <c r="J118" s="47">
        <f>J117</f>
        <v>1</v>
      </c>
    </row>
    <row r="119">
      <c r="D119" s="38"/>
      <c r="F119" s="31"/>
      <c r="G119" s="32"/>
      <c r="H119" s="71"/>
      <c r="I119" s="70"/>
      <c r="J119" s="70"/>
    </row>
    <row r="120">
      <c r="D120" s="33" t="s">
        <v>27</v>
      </c>
      <c r="F120" s="2" t="s">
        <v>28</v>
      </c>
      <c r="H120" s="48">
        <f>J114</f>
        <v>1</v>
      </c>
      <c r="I120" s="70"/>
      <c r="J120" s="70"/>
    </row>
    <row r="121">
      <c r="F121" s="2" t="s">
        <v>29</v>
      </c>
      <c r="H121" s="48">
        <f>I118</f>
        <v>1366</v>
      </c>
      <c r="I121" s="70"/>
      <c r="J121" s="70"/>
    </row>
    <row r="122">
      <c r="D122" s="33"/>
      <c r="F122" s="2" t="s">
        <v>30</v>
      </c>
      <c r="H122" s="48">
        <f>H118</f>
        <v>1366</v>
      </c>
      <c r="I122" s="70"/>
      <c r="J122" s="70"/>
    </row>
    <row r="123">
      <c r="F123" s="2" t="s">
        <v>31</v>
      </c>
      <c r="H123" s="48">
        <f>J118</f>
        <v>1</v>
      </c>
      <c r="I123" s="70"/>
      <c r="J123" s="70"/>
    </row>
    <row r="127">
      <c r="A127" s="25" t="s">
        <v>17</v>
      </c>
      <c r="B127" s="35" t="s">
        <v>98</v>
      </c>
      <c r="H127" s="2" t="s">
        <v>1</v>
      </c>
      <c r="I127" s="2" t="s">
        <v>2</v>
      </c>
      <c r="J127" s="2" t="s">
        <v>3</v>
      </c>
    </row>
    <row r="128">
      <c r="D128" s="38">
        <v>40237.0</v>
      </c>
      <c r="E128" s="4"/>
      <c r="F128" s="5" t="s">
        <v>5</v>
      </c>
      <c r="G128" s="6"/>
      <c r="H128" s="7"/>
      <c r="I128" s="7"/>
      <c r="J128" s="8">
        <v>1.0</v>
      </c>
    </row>
    <row r="129">
      <c r="D129" s="37">
        <v>40245.0</v>
      </c>
      <c r="E129" s="42" t="s">
        <v>96</v>
      </c>
      <c r="F129" s="43" t="s">
        <v>97</v>
      </c>
      <c r="G129" s="12"/>
      <c r="I129" s="14">
        <v>1366.0</v>
      </c>
      <c r="J129" s="39"/>
    </row>
    <row r="130">
      <c r="D130" s="45"/>
      <c r="E130" s="42" t="s">
        <v>58</v>
      </c>
      <c r="F130" s="43" t="s">
        <v>63</v>
      </c>
      <c r="G130" s="17"/>
      <c r="H130" s="75">
        <v>1366.0</v>
      </c>
      <c r="J130" s="14"/>
    </row>
    <row r="131">
      <c r="D131" s="45">
        <v>40263.0</v>
      </c>
      <c r="E131" s="42" t="s">
        <v>13</v>
      </c>
      <c r="F131" s="43" t="s">
        <v>46</v>
      </c>
      <c r="G131" s="17"/>
      <c r="H131" s="18">
        <v>0.55</v>
      </c>
      <c r="I131" s="18"/>
      <c r="J131" s="14"/>
    </row>
    <row r="132">
      <c r="D132" s="15"/>
      <c r="E132" s="42" t="s">
        <v>58</v>
      </c>
      <c r="F132" s="43" t="s">
        <v>63</v>
      </c>
      <c r="G132" s="17"/>
      <c r="H132" s="18"/>
      <c r="I132" s="18">
        <v>0.55</v>
      </c>
      <c r="J132" s="14"/>
    </row>
    <row r="133">
      <c r="D133" s="38"/>
      <c r="E133" s="10"/>
      <c r="F133" s="43"/>
      <c r="G133" s="17"/>
      <c r="H133" s="18"/>
      <c r="J133" s="14"/>
    </row>
    <row r="134">
      <c r="D134" s="38">
        <v>40268.0</v>
      </c>
      <c r="E134" s="4"/>
      <c r="F134" s="27" t="s">
        <v>21</v>
      </c>
      <c r="G134" s="28"/>
      <c r="H134" s="76">
        <f>H130+H131</f>
        <v>1366.55</v>
      </c>
      <c r="I134" s="34">
        <f>SUM(I129:I132)</f>
        <v>1366.55</v>
      </c>
      <c r="J134" s="8">
        <v>1.0</v>
      </c>
    </row>
    <row r="135">
      <c r="F135" s="30"/>
      <c r="G135" s="18"/>
      <c r="H135" s="29"/>
      <c r="I135" s="29"/>
      <c r="J135" s="8"/>
    </row>
    <row r="136">
      <c r="D136" s="33" t="s">
        <v>27</v>
      </c>
      <c r="F136" s="31"/>
      <c r="G136" s="32"/>
      <c r="H136" s="18"/>
    </row>
    <row r="137">
      <c r="F137" s="2" t="s">
        <v>28</v>
      </c>
      <c r="H137" s="34">
        <f>J128</f>
        <v>1</v>
      </c>
    </row>
    <row r="138">
      <c r="F138" s="2" t="s">
        <v>29</v>
      </c>
      <c r="H138" s="34">
        <f>I134</f>
        <v>1366.55</v>
      </c>
    </row>
    <row r="139">
      <c r="F139" s="2" t="s">
        <v>30</v>
      </c>
      <c r="H139" s="34">
        <f>H134</f>
        <v>1366.55</v>
      </c>
    </row>
    <row r="140">
      <c r="F140" s="2" t="s">
        <v>31</v>
      </c>
      <c r="H140" s="34">
        <f>J134</f>
        <v>1</v>
      </c>
    </row>
    <row r="144">
      <c r="A144" s="25" t="s">
        <v>17</v>
      </c>
      <c r="B144" s="2" t="s">
        <v>99</v>
      </c>
      <c r="H144" s="2" t="s">
        <v>1</v>
      </c>
      <c r="I144" s="2" t="s">
        <v>2</v>
      </c>
      <c r="J144" s="2" t="s">
        <v>3</v>
      </c>
    </row>
    <row r="145">
      <c r="D145" s="38">
        <v>40268.0</v>
      </c>
      <c r="E145" s="4"/>
      <c r="F145" s="5" t="s">
        <v>5</v>
      </c>
      <c r="G145" s="6"/>
      <c r="H145" s="7"/>
      <c r="I145" s="7"/>
      <c r="J145" s="39">
        <v>1.0</v>
      </c>
    </row>
    <row r="146">
      <c r="D146" s="77">
        <v>40274.0</v>
      </c>
      <c r="E146" s="42" t="s">
        <v>68</v>
      </c>
      <c r="F146" s="43">
        <v>100333.0</v>
      </c>
      <c r="G146" s="12"/>
      <c r="H146" s="13">
        <v>500.0</v>
      </c>
      <c r="J146" s="39"/>
    </row>
    <row r="147">
      <c r="D147" s="45"/>
      <c r="E147" s="42" t="s">
        <v>58</v>
      </c>
      <c r="F147" s="43" t="s">
        <v>63</v>
      </c>
      <c r="G147" s="17"/>
      <c r="H147" s="18"/>
      <c r="I147" s="13">
        <v>500.0</v>
      </c>
      <c r="J147" s="39">
        <v>1.0</v>
      </c>
    </row>
    <row r="148">
      <c r="D148" s="77">
        <v>40275.0</v>
      </c>
      <c r="E148" s="42" t="s">
        <v>7</v>
      </c>
      <c r="F148" s="43" t="s">
        <v>100</v>
      </c>
      <c r="G148" s="17"/>
      <c r="H148" s="18"/>
      <c r="I148" s="14">
        <v>98121.74</v>
      </c>
      <c r="J148" s="39"/>
    </row>
    <row r="149">
      <c r="D149" s="63"/>
      <c r="E149" s="42" t="s">
        <v>7</v>
      </c>
      <c r="F149" s="43" t="s">
        <v>101</v>
      </c>
      <c r="G149" s="28"/>
      <c r="H149" s="13">
        <v>0.01</v>
      </c>
      <c r="I149" s="13">
        <v>98154.25</v>
      </c>
      <c r="J149" s="39"/>
    </row>
    <row r="150">
      <c r="D150" s="68"/>
      <c r="E150" s="42" t="s">
        <v>7</v>
      </c>
      <c r="F150" s="61" t="s">
        <v>102</v>
      </c>
      <c r="G150" s="28"/>
      <c r="H150" s="13"/>
      <c r="I150" s="13">
        <v>98154.35</v>
      </c>
      <c r="J150" s="39"/>
    </row>
    <row r="151">
      <c r="D151" s="68"/>
      <c r="E151" s="42" t="s">
        <v>58</v>
      </c>
      <c r="F151" s="43" t="s">
        <v>63</v>
      </c>
      <c r="G151" s="28"/>
      <c r="H151" s="14">
        <v>294430.34</v>
      </c>
      <c r="J151" s="39">
        <v>1.0</v>
      </c>
    </row>
    <row r="152">
      <c r="D152" s="68">
        <v>40282.0</v>
      </c>
      <c r="E152" s="42" t="s">
        <v>68</v>
      </c>
      <c r="F152" s="61">
        <v>100337.0</v>
      </c>
      <c r="G152" s="28"/>
      <c r="H152" s="13">
        <v>176.25</v>
      </c>
      <c r="J152" s="39"/>
    </row>
    <row r="153">
      <c r="D153" s="64"/>
      <c r="E153" s="42" t="s">
        <v>58</v>
      </c>
      <c r="F153" s="43" t="s">
        <v>63</v>
      </c>
      <c r="G153" s="18"/>
      <c r="H153" s="18"/>
      <c r="I153" s="18">
        <v>176.25</v>
      </c>
      <c r="J153" s="39">
        <v>1.0</v>
      </c>
    </row>
    <row r="154">
      <c r="D154" s="78">
        <v>40294.0</v>
      </c>
      <c r="E154" s="42" t="s">
        <v>68</v>
      </c>
      <c r="F154" s="61">
        <v>100335.0</v>
      </c>
      <c r="G154" s="18"/>
      <c r="H154" s="75">
        <v>79500.0</v>
      </c>
      <c r="I154" s="18"/>
      <c r="J154" s="39"/>
    </row>
    <row r="155">
      <c r="D155" s="65"/>
      <c r="E155" s="13"/>
      <c r="F155" s="43" t="s">
        <v>63</v>
      </c>
      <c r="G155" s="18"/>
      <c r="H155" s="18"/>
      <c r="I155" s="75">
        <v>79500.0</v>
      </c>
      <c r="J155" s="39">
        <v>1.0</v>
      </c>
    </row>
    <row r="156">
      <c r="D156" s="65"/>
      <c r="E156" s="42"/>
      <c r="F156" s="43"/>
      <c r="G156" s="18"/>
      <c r="H156" s="18"/>
      <c r="I156" s="18"/>
      <c r="J156" s="39"/>
    </row>
    <row r="157">
      <c r="D157" s="79">
        <v>40298.0</v>
      </c>
      <c r="F157" s="27" t="s">
        <v>21</v>
      </c>
      <c r="G157" s="28"/>
      <c r="H157" s="76">
        <f t="shared" ref="H157:I157" si="1">H146+H147+H148+H149+H150+H151+H152+H153+H154+H155</f>
        <v>374606.6</v>
      </c>
      <c r="I157" s="76">
        <f t="shared" si="1"/>
        <v>374606.59</v>
      </c>
      <c r="J157" s="80">
        <v>1.0</v>
      </c>
    </row>
    <row r="158">
      <c r="D158" s="33"/>
      <c r="F158" s="2"/>
      <c r="H158" s="7"/>
    </row>
    <row r="159">
      <c r="D159" s="33" t="s">
        <v>27</v>
      </c>
      <c r="F159" s="2" t="s">
        <v>28</v>
      </c>
      <c r="H159" s="34">
        <f>J145</f>
        <v>1</v>
      </c>
    </row>
    <row r="160">
      <c r="F160" s="2" t="s">
        <v>29</v>
      </c>
      <c r="H160" s="34">
        <f>I157</f>
        <v>374606.59</v>
      </c>
    </row>
    <row r="161">
      <c r="F161" s="2" t="s">
        <v>30</v>
      </c>
      <c r="H161" s="34">
        <f>H157</f>
        <v>374606.6</v>
      </c>
    </row>
    <row r="162">
      <c r="F162" s="2" t="s">
        <v>31</v>
      </c>
      <c r="H162" s="34">
        <f>J157</f>
        <v>1</v>
      </c>
    </row>
    <row r="165">
      <c r="A165" s="25" t="s">
        <v>17</v>
      </c>
      <c r="B165" s="35" t="s">
        <v>103</v>
      </c>
      <c r="H165" s="2" t="s">
        <v>1</v>
      </c>
      <c r="I165" s="2" t="s">
        <v>2</v>
      </c>
      <c r="J165" s="2" t="s">
        <v>3</v>
      </c>
    </row>
    <row r="166">
      <c r="D166" s="79">
        <v>40298.0</v>
      </c>
      <c r="E166" s="4"/>
      <c r="F166" s="5" t="s">
        <v>5</v>
      </c>
      <c r="G166" s="6"/>
      <c r="H166" s="7"/>
      <c r="I166" s="7"/>
      <c r="J166" s="8">
        <v>1.0</v>
      </c>
    </row>
    <row r="167">
      <c r="D167" s="37">
        <v>40339.0</v>
      </c>
      <c r="E167" s="42" t="s">
        <v>96</v>
      </c>
      <c r="F167" s="43" t="s">
        <v>97</v>
      </c>
      <c r="G167" s="12"/>
      <c r="I167" s="14">
        <v>1366.0</v>
      </c>
      <c r="J167" s="39"/>
    </row>
    <row r="168">
      <c r="D168" s="45"/>
      <c r="E168" s="42" t="s">
        <v>58</v>
      </c>
      <c r="F168" s="43" t="s">
        <v>63</v>
      </c>
      <c r="G168" s="17"/>
      <c r="H168" s="75">
        <v>1366.0</v>
      </c>
      <c r="J168" s="14"/>
    </row>
    <row r="169">
      <c r="D169" s="45">
        <v>40347.0</v>
      </c>
      <c r="E169" s="42" t="s">
        <v>13</v>
      </c>
      <c r="F169" s="43" t="s">
        <v>104</v>
      </c>
      <c r="G169" s="17"/>
      <c r="H169" s="18">
        <v>0.55</v>
      </c>
      <c r="I169" s="18"/>
      <c r="J169" s="14"/>
    </row>
    <row r="170">
      <c r="D170" s="15"/>
      <c r="E170" s="42" t="s">
        <v>13</v>
      </c>
      <c r="F170" s="43" t="s">
        <v>105</v>
      </c>
      <c r="G170" s="17"/>
      <c r="H170" s="18">
        <v>3.85</v>
      </c>
      <c r="I170" s="18"/>
      <c r="J170" s="14"/>
    </row>
    <row r="171">
      <c r="D171" s="38"/>
      <c r="E171" s="42" t="s">
        <v>58</v>
      </c>
      <c r="F171" s="43" t="s">
        <v>63</v>
      </c>
      <c r="G171" s="17"/>
      <c r="H171" s="18"/>
      <c r="I171" s="13">
        <v>4.4</v>
      </c>
      <c r="J171" s="14"/>
    </row>
    <row r="172">
      <c r="D172" s="38">
        <v>40347.0</v>
      </c>
      <c r="E172" s="42"/>
      <c r="F172" s="27" t="s">
        <v>21</v>
      </c>
      <c r="G172" s="28"/>
      <c r="H172" s="7">
        <f t="shared" ref="H172:I172" si="2">SUM(H167:H171)</f>
        <v>1370.4</v>
      </c>
      <c r="I172" s="34">
        <f t="shared" si="2"/>
        <v>1370.4</v>
      </c>
      <c r="J172" s="8">
        <v>1.0</v>
      </c>
    </row>
    <row r="173">
      <c r="F173" s="30"/>
      <c r="G173" s="18"/>
      <c r="H173" s="29"/>
      <c r="I173" s="29"/>
      <c r="J173" s="8"/>
    </row>
    <row r="174">
      <c r="D174" s="33" t="s">
        <v>27</v>
      </c>
      <c r="F174" s="31"/>
      <c r="G174" s="32"/>
      <c r="H174" s="18"/>
    </row>
    <row r="175">
      <c r="F175" s="2" t="s">
        <v>28</v>
      </c>
      <c r="H175" s="34">
        <f>J166</f>
        <v>1</v>
      </c>
    </row>
    <row r="176">
      <c r="F176" s="2" t="s">
        <v>29</v>
      </c>
      <c r="H176" s="34">
        <f>I172</f>
        <v>1370.4</v>
      </c>
    </row>
    <row r="177">
      <c r="F177" s="2" t="s">
        <v>30</v>
      </c>
      <c r="H177" s="81">
        <f>H172</f>
        <v>1370.4</v>
      </c>
    </row>
    <row r="178">
      <c r="F178" s="2" t="s">
        <v>31</v>
      </c>
      <c r="H178" s="34">
        <f>J172</f>
        <v>1</v>
      </c>
    </row>
    <row r="182">
      <c r="A182" s="25" t="s">
        <v>17</v>
      </c>
      <c r="B182" s="35" t="s">
        <v>106</v>
      </c>
      <c r="H182" s="2" t="s">
        <v>1</v>
      </c>
      <c r="I182" s="2" t="s">
        <v>2</v>
      </c>
      <c r="J182" s="2" t="s">
        <v>3</v>
      </c>
    </row>
    <row r="183">
      <c r="D183" s="38">
        <v>40347.0</v>
      </c>
      <c r="E183" s="4"/>
      <c r="F183" s="5" t="s">
        <v>5</v>
      </c>
      <c r="G183" s="6"/>
      <c r="H183" s="49"/>
      <c r="I183" s="49"/>
      <c r="J183" s="41">
        <v>1.0</v>
      </c>
    </row>
    <row r="184">
      <c r="D184" s="68">
        <v>40375.0</v>
      </c>
      <c r="E184" s="42" t="s">
        <v>96</v>
      </c>
      <c r="F184" s="43" t="s">
        <v>97</v>
      </c>
      <c r="G184" s="12"/>
      <c r="H184" s="69"/>
      <c r="I184" s="41">
        <v>1366.0</v>
      </c>
      <c r="J184" s="44"/>
    </row>
    <row r="185">
      <c r="D185" s="45"/>
      <c r="E185" s="42" t="s">
        <v>58</v>
      </c>
      <c r="F185" s="43" t="s">
        <v>63</v>
      </c>
      <c r="G185" s="17"/>
      <c r="H185" s="73">
        <v>1366.0</v>
      </c>
      <c r="I185" s="69"/>
      <c r="J185" s="41"/>
    </row>
    <row r="186">
      <c r="D186" s="38"/>
      <c r="E186" s="4"/>
      <c r="F186" s="27"/>
      <c r="G186" s="28"/>
      <c r="H186" s="72"/>
      <c r="I186" s="49"/>
      <c r="J186" s="41">
        <v>1.0</v>
      </c>
    </row>
    <row r="187">
      <c r="D187" s="82">
        <v>40390.0</v>
      </c>
      <c r="E187" s="4"/>
      <c r="F187" s="27" t="s">
        <v>21</v>
      </c>
      <c r="G187" s="18"/>
      <c r="H187" s="74">
        <f>H185</f>
        <v>1366</v>
      </c>
      <c r="I187" s="74">
        <f>I184</f>
        <v>1366</v>
      </c>
      <c r="J187" s="47">
        <f>J186</f>
        <v>1</v>
      </c>
    </row>
    <row r="188">
      <c r="D188" s="38"/>
      <c r="F188" s="31"/>
      <c r="G188" s="32"/>
      <c r="H188" s="71"/>
      <c r="I188" s="70"/>
      <c r="J188" s="70"/>
    </row>
    <row r="189">
      <c r="D189" s="33" t="s">
        <v>27</v>
      </c>
      <c r="F189" s="2" t="s">
        <v>28</v>
      </c>
      <c r="H189" s="48">
        <f>J183</f>
        <v>1</v>
      </c>
      <c r="I189" s="70"/>
      <c r="J189" s="70"/>
    </row>
    <row r="190">
      <c r="F190" s="2" t="s">
        <v>29</v>
      </c>
      <c r="H190" s="48">
        <f>I187</f>
        <v>1366</v>
      </c>
      <c r="I190" s="70"/>
      <c r="J190" s="70"/>
    </row>
    <row r="191">
      <c r="D191" s="33"/>
      <c r="F191" s="2" t="s">
        <v>30</v>
      </c>
      <c r="H191" s="48">
        <f>H187</f>
        <v>1366</v>
      </c>
      <c r="I191" s="70"/>
      <c r="J191" s="70"/>
    </row>
    <row r="192">
      <c r="F192" s="2" t="s">
        <v>31</v>
      </c>
      <c r="H192" s="48">
        <f>J187</f>
        <v>1</v>
      </c>
      <c r="I192" s="70"/>
      <c r="J192" s="70"/>
    </row>
    <row r="195">
      <c r="A195" s="25" t="s">
        <v>17</v>
      </c>
      <c r="B195" s="35" t="s">
        <v>107</v>
      </c>
      <c r="H195" s="2" t="s">
        <v>1</v>
      </c>
      <c r="I195" s="2" t="s">
        <v>2</v>
      </c>
      <c r="J195" s="2" t="s">
        <v>3</v>
      </c>
    </row>
    <row r="196">
      <c r="D196" s="82">
        <v>40390.0</v>
      </c>
      <c r="E196" s="4"/>
      <c r="F196" s="5" t="s">
        <v>5</v>
      </c>
      <c r="G196" s="6"/>
      <c r="H196" s="49"/>
      <c r="I196" s="49"/>
      <c r="J196" s="41">
        <v>1.0</v>
      </c>
    </row>
    <row r="197">
      <c r="D197" s="77">
        <v>40429.0</v>
      </c>
      <c r="E197" s="42" t="s">
        <v>96</v>
      </c>
      <c r="F197" s="43" t="s">
        <v>97</v>
      </c>
      <c r="G197" s="12"/>
      <c r="H197" s="69"/>
      <c r="I197" s="41">
        <v>1366.0</v>
      </c>
      <c r="J197" s="44"/>
    </row>
    <row r="198">
      <c r="D198" s="45"/>
      <c r="E198" s="42" t="s">
        <v>58</v>
      </c>
      <c r="F198" s="43" t="s">
        <v>63</v>
      </c>
      <c r="G198" s="17"/>
      <c r="H198" s="73">
        <v>1366.0</v>
      </c>
      <c r="I198" s="69"/>
      <c r="J198" s="41"/>
    </row>
    <row r="199">
      <c r="D199" s="38"/>
      <c r="E199" s="4"/>
      <c r="F199" s="27"/>
      <c r="G199" s="28"/>
      <c r="H199" s="72"/>
      <c r="I199" s="49"/>
      <c r="J199" s="41">
        <v>1.0</v>
      </c>
    </row>
    <row r="200">
      <c r="D200" s="82">
        <v>40451.0</v>
      </c>
      <c r="E200" s="4"/>
      <c r="F200" s="27" t="s">
        <v>21</v>
      </c>
      <c r="G200" s="18"/>
      <c r="H200" s="74">
        <f>H198</f>
        <v>1366</v>
      </c>
      <c r="I200" s="74">
        <f>I197</f>
        <v>1366</v>
      </c>
      <c r="J200" s="47">
        <f>J199</f>
        <v>1</v>
      </c>
    </row>
    <row r="201">
      <c r="D201" s="38"/>
      <c r="F201" s="31"/>
      <c r="G201" s="32"/>
      <c r="H201" s="71"/>
      <c r="I201" s="70"/>
      <c r="J201" s="70"/>
    </row>
    <row r="202">
      <c r="D202" s="33" t="s">
        <v>27</v>
      </c>
      <c r="F202" s="2" t="s">
        <v>28</v>
      </c>
      <c r="H202" s="48">
        <f>J196</f>
        <v>1</v>
      </c>
      <c r="I202" s="70"/>
      <c r="J202" s="70"/>
    </row>
    <row r="203">
      <c r="F203" s="2" t="s">
        <v>29</v>
      </c>
      <c r="H203" s="48">
        <f>I200</f>
        <v>1366</v>
      </c>
      <c r="I203" s="70"/>
      <c r="J203" s="70"/>
    </row>
    <row r="204">
      <c r="D204" s="33"/>
      <c r="F204" s="2" t="s">
        <v>30</v>
      </c>
      <c r="H204" s="48">
        <f>H200</f>
        <v>1366</v>
      </c>
      <c r="I204" s="70"/>
      <c r="J204" s="70"/>
    </row>
    <row r="205">
      <c r="F205" s="2" t="s">
        <v>31</v>
      </c>
      <c r="H205" s="48">
        <f>J200</f>
        <v>1</v>
      </c>
      <c r="I205" s="70"/>
      <c r="J205" s="70"/>
    </row>
    <row r="210">
      <c r="A210" s="25" t="s">
        <v>17</v>
      </c>
      <c r="B210" s="35" t="s">
        <v>108</v>
      </c>
      <c r="H210" s="2" t="s">
        <v>1</v>
      </c>
      <c r="I210" s="2" t="s">
        <v>2</v>
      </c>
      <c r="J210" s="2" t="s">
        <v>3</v>
      </c>
    </row>
    <row r="211">
      <c r="D211" s="82">
        <v>40451.0</v>
      </c>
      <c r="E211" s="4"/>
      <c r="F211" s="5" t="s">
        <v>5</v>
      </c>
      <c r="G211" s="6"/>
      <c r="H211" s="7"/>
      <c r="I211" s="7"/>
      <c r="J211" s="8">
        <v>1.0</v>
      </c>
    </row>
    <row r="212">
      <c r="D212" s="37">
        <v>40459.0</v>
      </c>
      <c r="E212" s="42" t="s">
        <v>96</v>
      </c>
      <c r="F212" s="43" t="s">
        <v>97</v>
      </c>
      <c r="G212" s="12"/>
      <c r="I212" s="75">
        <v>1500.0</v>
      </c>
      <c r="J212" s="39"/>
    </row>
    <row r="213">
      <c r="D213" s="45"/>
      <c r="E213" s="42" t="s">
        <v>58</v>
      </c>
      <c r="F213" s="43" t="s">
        <v>63</v>
      </c>
      <c r="G213" s="17"/>
      <c r="H213" s="75">
        <v>1500.0</v>
      </c>
      <c r="J213" s="14"/>
    </row>
    <row r="214">
      <c r="D214" s="45">
        <v>40472.0</v>
      </c>
      <c r="E214" s="42" t="s">
        <v>68</v>
      </c>
      <c r="F214" s="43">
        <v>100338.0</v>
      </c>
      <c r="G214" s="17"/>
      <c r="H214" s="18">
        <v>881.83</v>
      </c>
      <c r="I214" s="18"/>
      <c r="J214" s="14"/>
    </row>
    <row r="215">
      <c r="D215" s="15"/>
      <c r="E215" s="42" t="s">
        <v>58</v>
      </c>
      <c r="F215" s="43" t="s">
        <v>63</v>
      </c>
      <c r="G215" s="17"/>
      <c r="H215" s="18"/>
      <c r="I215" s="18">
        <v>881.83</v>
      </c>
      <c r="J215" s="14"/>
    </row>
    <row r="216">
      <c r="D216" s="38"/>
      <c r="E216" s="10"/>
      <c r="F216" s="43"/>
      <c r="G216" s="17"/>
      <c r="H216" s="18"/>
      <c r="J216" s="14"/>
    </row>
    <row r="217">
      <c r="D217" s="38">
        <v>40482.0</v>
      </c>
      <c r="E217" s="4"/>
      <c r="F217" s="27" t="s">
        <v>21</v>
      </c>
      <c r="G217" s="28"/>
      <c r="H217" s="76">
        <f>H213+H214</f>
        <v>2381.83</v>
      </c>
      <c r="I217" s="34">
        <f>SUM(I212:I215)</f>
        <v>2381.83</v>
      </c>
      <c r="J217" s="8">
        <v>1.0</v>
      </c>
    </row>
    <row r="218">
      <c r="F218" s="30"/>
      <c r="G218" s="18"/>
      <c r="H218" s="29"/>
      <c r="I218" s="29"/>
      <c r="J218" s="8"/>
    </row>
    <row r="219">
      <c r="D219" s="33" t="s">
        <v>27</v>
      </c>
      <c r="F219" s="31"/>
      <c r="G219" s="32"/>
      <c r="H219" s="18"/>
    </row>
    <row r="220">
      <c r="F220" s="2" t="s">
        <v>28</v>
      </c>
      <c r="H220" s="34">
        <f>J211</f>
        <v>1</v>
      </c>
    </row>
    <row r="221">
      <c r="F221" s="2" t="s">
        <v>29</v>
      </c>
      <c r="H221" s="34">
        <f>I217</f>
        <v>2381.83</v>
      </c>
    </row>
    <row r="222">
      <c r="F222" s="2" t="s">
        <v>30</v>
      </c>
      <c r="H222" s="34">
        <f>H217</f>
        <v>2381.83</v>
      </c>
    </row>
    <row r="223">
      <c r="F223" s="2" t="s">
        <v>31</v>
      </c>
      <c r="H223" s="34">
        <f>J217</f>
        <v>1</v>
      </c>
    </row>
    <row r="226">
      <c r="A226" s="25" t="s">
        <v>17</v>
      </c>
      <c r="B226" s="35" t="s">
        <v>109</v>
      </c>
      <c r="H226" s="2" t="s">
        <v>1</v>
      </c>
      <c r="I226" s="2" t="s">
        <v>2</v>
      </c>
      <c r="J226" s="2" t="s">
        <v>3</v>
      </c>
    </row>
    <row r="227">
      <c r="D227" s="38">
        <v>40482.0</v>
      </c>
      <c r="E227" s="4"/>
      <c r="F227" s="5" t="s">
        <v>5</v>
      </c>
      <c r="G227" s="6"/>
      <c r="H227" s="49"/>
      <c r="I227" s="49"/>
      <c r="J227" s="41">
        <v>1.0</v>
      </c>
    </row>
    <row r="228">
      <c r="D228" s="77">
        <v>40494.0</v>
      </c>
      <c r="E228" s="42" t="s">
        <v>96</v>
      </c>
      <c r="F228" s="43" t="s">
        <v>97</v>
      </c>
      <c r="G228" s="12"/>
      <c r="H228" s="69"/>
      <c r="I228" s="75">
        <v>1500.0</v>
      </c>
      <c r="J228" s="44"/>
    </row>
    <row r="229">
      <c r="D229" s="45"/>
      <c r="E229" s="42" t="s">
        <v>58</v>
      </c>
      <c r="F229" s="43" t="s">
        <v>63</v>
      </c>
      <c r="G229" s="17"/>
      <c r="H229" s="75">
        <v>1500.0</v>
      </c>
      <c r="I229" s="69"/>
      <c r="J229" s="41"/>
    </row>
    <row r="230">
      <c r="D230" s="38"/>
      <c r="E230" s="4"/>
      <c r="F230" s="27"/>
      <c r="G230" s="28"/>
      <c r="H230" s="72"/>
      <c r="I230" s="49"/>
      <c r="J230" s="41">
        <v>1.0</v>
      </c>
    </row>
    <row r="231">
      <c r="D231" s="82">
        <v>40512.0</v>
      </c>
      <c r="E231" s="4"/>
      <c r="F231" s="27" t="s">
        <v>21</v>
      </c>
      <c r="G231" s="18"/>
      <c r="H231" s="74">
        <f>H229</f>
        <v>1500</v>
      </c>
      <c r="I231" s="74">
        <f>I228</f>
        <v>1500</v>
      </c>
      <c r="J231" s="47">
        <f>J230</f>
        <v>1</v>
      </c>
    </row>
    <row r="232">
      <c r="D232" s="38"/>
      <c r="F232" s="31"/>
      <c r="G232" s="32"/>
      <c r="H232" s="71"/>
      <c r="I232" s="70"/>
      <c r="J232" s="70"/>
    </row>
    <row r="233">
      <c r="D233" s="33" t="s">
        <v>27</v>
      </c>
      <c r="F233" s="2" t="s">
        <v>28</v>
      </c>
      <c r="H233" s="48">
        <f>J227</f>
        <v>1</v>
      </c>
      <c r="I233" s="70"/>
      <c r="J233" s="70"/>
    </row>
    <row r="234">
      <c r="F234" s="2" t="s">
        <v>29</v>
      </c>
      <c r="H234" s="48">
        <f>I231</f>
        <v>1500</v>
      </c>
      <c r="I234" s="70"/>
      <c r="J234" s="70"/>
    </row>
    <row r="235">
      <c r="D235" s="33"/>
      <c r="F235" s="2" t="s">
        <v>30</v>
      </c>
      <c r="H235" s="48">
        <f>H231</f>
        <v>1500</v>
      </c>
      <c r="I235" s="70"/>
      <c r="J235" s="70"/>
    </row>
    <row r="236">
      <c r="F236" s="2" t="s">
        <v>31</v>
      </c>
      <c r="H236" s="48">
        <f>J231</f>
        <v>1</v>
      </c>
      <c r="I236" s="70"/>
      <c r="J236" s="70"/>
    </row>
    <row r="240">
      <c r="A240" s="25" t="s">
        <v>17</v>
      </c>
      <c r="B240" s="35" t="s">
        <v>110</v>
      </c>
      <c r="H240" s="2" t="s">
        <v>1</v>
      </c>
      <c r="I240" s="2" t="s">
        <v>2</v>
      </c>
      <c r="J240" s="2" t="s">
        <v>3</v>
      </c>
    </row>
    <row r="241">
      <c r="D241" s="38">
        <v>40512.0</v>
      </c>
      <c r="E241" s="4"/>
      <c r="F241" s="5" t="s">
        <v>5</v>
      </c>
      <c r="G241" s="6"/>
      <c r="H241" s="49"/>
      <c r="I241" s="49"/>
      <c r="J241" s="41">
        <v>1.0</v>
      </c>
    </row>
    <row r="242">
      <c r="D242" s="77">
        <v>40633.0</v>
      </c>
      <c r="E242" s="42" t="s">
        <v>68</v>
      </c>
      <c r="F242" s="43">
        <v>100402.0</v>
      </c>
      <c r="G242" s="12"/>
      <c r="H242" s="69">
        <v>37.76</v>
      </c>
      <c r="I242" s="75"/>
      <c r="J242" s="44"/>
    </row>
    <row r="243">
      <c r="D243" s="45"/>
      <c r="E243" s="42" t="s">
        <v>58</v>
      </c>
      <c r="F243" s="43" t="s">
        <v>63</v>
      </c>
      <c r="G243" s="17"/>
      <c r="H243" s="75"/>
      <c r="I243" s="69">
        <v>37.76</v>
      </c>
      <c r="J243" s="41"/>
    </row>
    <row r="244">
      <c r="D244" s="38"/>
      <c r="E244" s="4"/>
      <c r="F244" s="27"/>
      <c r="G244" s="28"/>
      <c r="H244" s="72"/>
      <c r="I244" s="49"/>
      <c r="J244" s="41">
        <v>1.0</v>
      </c>
    </row>
    <row r="245">
      <c r="D245" s="83">
        <v>40633.0</v>
      </c>
      <c r="E245" s="4"/>
      <c r="F245" s="27" t="s">
        <v>21</v>
      </c>
      <c r="G245" s="18"/>
      <c r="H245" s="72">
        <f>H242</f>
        <v>37.76</v>
      </c>
      <c r="I245" s="72">
        <f>I243</f>
        <v>37.76</v>
      </c>
      <c r="J245" s="47">
        <f>J244</f>
        <v>1</v>
      </c>
    </row>
    <row r="246">
      <c r="D246" s="38"/>
      <c r="F246" s="31"/>
      <c r="G246" s="32"/>
      <c r="H246" s="71"/>
      <c r="I246" s="70"/>
      <c r="J246" s="70"/>
    </row>
    <row r="247">
      <c r="D247" s="33" t="s">
        <v>27</v>
      </c>
      <c r="F247" s="2" t="s">
        <v>28</v>
      </c>
      <c r="H247" s="48">
        <f>J241</f>
        <v>1</v>
      </c>
      <c r="I247" s="70"/>
      <c r="J247" s="70"/>
    </row>
    <row r="248">
      <c r="F248" s="2" t="s">
        <v>29</v>
      </c>
      <c r="H248" s="49">
        <f>I245</f>
        <v>37.76</v>
      </c>
      <c r="I248" s="70"/>
      <c r="J248" s="70"/>
    </row>
    <row r="249">
      <c r="D249" s="33"/>
      <c r="F249" s="2" t="s">
        <v>30</v>
      </c>
      <c r="H249" s="49">
        <f>H245</f>
        <v>37.76</v>
      </c>
      <c r="I249" s="70"/>
      <c r="J249" s="70"/>
    </row>
    <row r="250">
      <c r="F250" s="2" t="s">
        <v>31</v>
      </c>
      <c r="H250" s="48">
        <f>J245</f>
        <v>1</v>
      </c>
      <c r="I250" s="70"/>
      <c r="J250" s="70"/>
    </row>
    <row r="256">
      <c r="A256" s="25" t="s">
        <v>17</v>
      </c>
      <c r="B256" s="35" t="s">
        <v>111</v>
      </c>
      <c r="H256" s="2" t="s">
        <v>1</v>
      </c>
      <c r="I256" s="2" t="s">
        <v>2</v>
      </c>
      <c r="J256" s="2" t="s">
        <v>3</v>
      </c>
    </row>
    <row r="257">
      <c r="D257" s="83">
        <v>40633.0</v>
      </c>
      <c r="E257" s="4"/>
      <c r="F257" s="5" t="s">
        <v>5</v>
      </c>
      <c r="G257" s="6"/>
      <c r="H257" s="49"/>
      <c r="I257" s="49"/>
      <c r="J257" s="41">
        <v>1.0</v>
      </c>
    </row>
    <row r="258">
      <c r="D258" s="77">
        <v>40639.0</v>
      </c>
      <c r="E258" s="42" t="s">
        <v>68</v>
      </c>
      <c r="F258" s="43">
        <v>100403.0</v>
      </c>
      <c r="G258" s="12"/>
      <c r="H258" s="69">
        <v>100.0</v>
      </c>
      <c r="I258" s="75"/>
      <c r="J258" s="44"/>
    </row>
    <row r="259">
      <c r="D259" s="45"/>
      <c r="E259" s="42" t="s">
        <v>58</v>
      </c>
      <c r="F259" s="43" t="s">
        <v>63</v>
      </c>
      <c r="G259" s="17"/>
      <c r="H259" s="75"/>
      <c r="I259" s="69">
        <v>100.0</v>
      </c>
      <c r="J259" s="41"/>
    </row>
    <row r="260">
      <c r="D260" s="38"/>
      <c r="E260" s="4"/>
      <c r="F260" s="27"/>
      <c r="G260" s="28"/>
      <c r="H260" s="72"/>
      <c r="I260" s="49"/>
      <c r="J260" s="41">
        <v>1.0</v>
      </c>
    </row>
    <row r="261">
      <c r="D261" s="83">
        <v>40663.0</v>
      </c>
      <c r="E261" s="4"/>
      <c r="F261" s="27" t="s">
        <v>21</v>
      </c>
      <c r="G261" s="18"/>
      <c r="H261" s="72">
        <f>H258</f>
        <v>100</v>
      </c>
      <c r="I261" s="72">
        <f>I259</f>
        <v>100</v>
      </c>
      <c r="J261" s="47">
        <f>J260</f>
        <v>1</v>
      </c>
    </row>
    <row r="262">
      <c r="D262" s="38"/>
      <c r="F262" s="31"/>
      <c r="G262" s="32"/>
      <c r="H262" s="71"/>
      <c r="I262" s="70"/>
      <c r="J262" s="70"/>
    </row>
    <row r="263">
      <c r="D263" s="33" t="s">
        <v>27</v>
      </c>
      <c r="F263" s="2" t="s">
        <v>28</v>
      </c>
      <c r="H263" s="48">
        <f>J257</f>
        <v>1</v>
      </c>
      <c r="I263" s="70"/>
      <c r="J263" s="70"/>
    </row>
    <row r="264">
      <c r="F264" s="2" t="s">
        <v>29</v>
      </c>
      <c r="H264" s="49">
        <f>I261</f>
        <v>100</v>
      </c>
      <c r="I264" s="70"/>
      <c r="J264" s="70"/>
    </row>
    <row r="265">
      <c r="D265" s="33"/>
      <c r="F265" s="2" t="s">
        <v>30</v>
      </c>
      <c r="H265" s="49">
        <f>H261</f>
        <v>100</v>
      </c>
      <c r="I265" s="70"/>
      <c r="J265" s="70"/>
    </row>
    <row r="266">
      <c r="F266" s="2" t="s">
        <v>31</v>
      </c>
      <c r="H266" s="48">
        <f>J261</f>
        <v>1</v>
      </c>
      <c r="I266" s="70"/>
      <c r="J266" s="70"/>
    </row>
    <row r="270">
      <c r="A270" s="25" t="s">
        <v>17</v>
      </c>
      <c r="B270" s="35" t="s">
        <v>112</v>
      </c>
      <c r="H270" s="2" t="s">
        <v>1</v>
      </c>
      <c r="I270" s="2" t="s">
        <v>2</v>
      </c>
      <c r="J270" s="2" t="s">
        <v>3</v>
      </c>
    </row>
    <row r="271">
      <c r="D271" s="83">
        <v>40663.0</v>
      </c>
      <c r="E271" s="4"/>
      <c r="F271" s="5" t="s">
        <v>5</v>
      </c>
      <c r="G271" s="6"/>
      <c r="H271" s="49"/>
      <c r="I271" s="49"/>
      <c r="J271" s="41">
        <v>1.0</v>
      </c>
    </row>
    <row r="272">
      <c r="D272" s="68">
        <v>40816.0</v>
      </c>
      <c r="E272" s="42" t="s">
        <v>68</v>
      </c>
      <c r="F272" s="43">
        <v>100404.0</v>
      </c>
      <c r="G272" s="12"/>
      <c r="H272" s="69">
        <v>970.26</v>
      </c>
      <c r="I272" s="75"/>
      <c r="J272" s="44"/>
    </row>
    <row r="273">
      <c r="D273" s="45"/>
      <c r="E273" s="42" t="s">
        <v>58</v>
      </c>
      <c r="F273" s="43" t="s">
        <v>63</v>
      </c>
      <c r="G273" s="17"/>
      <c r="H273" s="75"/>
      <c r="I273" s="69">
        <v>970.26</v>
      </c>
      <c r="J273" s="41"/>
    </row>
    <row r="274">
      <c r="D274" s="38"/>
      <c r="E274" s="4"/>
      <c r="F274" s="27"/>
      <c r="G274" s="28"/>
      <c r="H274" s="72"/>
      <c r="I274" s="49"/>
      <c r="J274" s="41">
        <v>1.0</v>
      </c>
    </row>
    <row r="275">
      <c r="D275" s="57">
        <v>40816.0</v>
      </c>
      <c r="E275" s="4"/>
      <c r="F275" s="27" t="s">
        <v>21</v>
      </c>
      <c r="G275" s="18"/>
      <c r="H275" s="72">
        <f>H272</f>
        <v>970.26</v>
      </c>
      <c r="I275" s="72">
        <f>I273</f>
        <v>970.26</v>
      </c>
      <c r="J275" s="47">
        <f>J274</f>
        <v>1</v>
      </c>
    </row>
    <row r="276">
      <c r="D276" s="38"/>
      <c r="F276" s="31"/>
      <c r="G276" s="32"/>
      <c r="H276" s="71"/>
      <c r="I276" s="70"/>
      <c r="J276" s="70"/>
    </row>
    <row r="277">
      <c r="D277" s="33" t="s">
        <v>27</v>
      </c>
      <c r="F277" s="2" t="s">
        <v>28</v>
      </c>
      <c r="H277" s="48">
        <f>J271</f>
        <v>1</v>
      </c>
      <c r="I277" s="70"/>
      <c r="J277" s="70"/>
    </row>
    <row r="278">
      <c r="F278" s="2" t="s">
        <v>29</v>
      </c>
      <c r="H278" s="49">
        <f>I275</f>
        <v>970.26</v>
      </c>
      <c r="I278" s="70"/>
      <c r="J278" s="70"/>
    </row>
    <row r="279">
      <c r="D279" s="33"/>
      <c r="F279" s="2" t="s">
        <v>30</v>
      </c>
      <c r="H279" s="49">
        <f>H275</f>
        <v>970.26</v>
      </c>
      <c r="I279" s="70"/>
      <c r="J279" s="70"/>
    </row>
    <row r="280">
      <c r="F280" s="2" t="s">
        <v>31</v>
      </c>
      <c r="H280" s="48">
        <f>J275</f>
        <v>1</v>
      </c>
      <c r="I280" s="70"/>
      <c r="J280" s="70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4">
      <c r="A4" s="25" t="s">
        <v>17</v>
      </c>
      <c r="B4" s="35" t="s">
        <v>113</v>
      </c>
      <c r="H4" s="2" t="s">
        <v>1</v>
      </c>
      <c r="I4" s="2" t="s">
        <v>2</v>
      </c>
      <c r="J4" s="2" t="s">
        <v>3</v>
      </c>
    </row>
    <row r="5">
      <c r="D5" s="57">
        <v>40816.0</v>
      </c>
      <c r="E5" s="4"/>
      <c r="F5" s="5" t="s">
        <v>5</v>
      </c>
      <c r="G5" s="6"/>
      <c r="H5" s="49"/>
      <c r="I5" s="49"/>
      <c r="J5" s="41">
        <v>1.0</v>
      </c>
    </row>
    <row r="6">
      <c r="D6" s="68">
        <v>40882.0</v>
      </c>
      <c r="E6" s="42" t="s">
        <v>68</v>
      </c>
      <c r="F6" s="43">
        <v>100340.0</v>
      </c>
      <c r="G6" s="12"/>
      <c r="H6" s="41">
        <v>20000.0</v>
      </c>
      <c r="I6" s="75"/>
      <c r="J6" s="44"/>
    </row>
    <row r="7">
      <c r="D7" s="45"/>
      <c r="E7" s="42" t="s">
        <v>58</v>
      </c>
      <c r="F7" s="43" t="s">
        <v>63</v>
      </c>
      <c r="G7" s="17"/>
      <c r="H7" s="75"/>
      <c r="I7" s="41">
        <v>20000.0</v>
      </c>
      <c r="J7" s="41"/>
    </row>
    <row r="8">
      <c r="D8" s="38"/>
      <c r="E8" s="4"/>
      <c r="F8" s="27"/>
      <c r="G8" s="28"/>
      <c r="H8" s="72"/>
      <c r="I8" s="49"/>
      <c r="J8" s="41">
        <v>1.0</v>
      </c>
    </row>
    <row r="9">
      <c r="D9" s="57">
        <v>40908.0</v>
      </c>
      <c r="E9" s="4"/>
      <c r="F9" s="27" t="s">
        <v>21</v>
      </c>
      <c r="G9" s="18"/>
      <c r="H9" s="74">
        <f>H6</f>
        <v>20000</v>
      </c>
      <c r="I9" s="74">
        <f>I7</f>
        <v>20000</v>
      </c>
      <c r="J9" s="47">
        <f>J8</f>
        <v>1</v>
      </c>
    </row>
    <row r="10">
      <c r="D10" s="38"/>
      <c r="F10" s="31"/>
      <c r="G10" s="32"/>
      <c r="H10" s="71"/>
      <c r="I10" s="70"/>
      <c r="J10" s="70"/>
    </row>
    <row r="11">
      <c r="D11" s="33" t="s">
        <v>27</v>
      </c>
      <c r="F11" s="2" t="s">
        <v>28</v>
      </c>
      <c r="H11" s="48">
        <f>J5</f>
        <v>1</v>
      </c>
      <c r="I11" s="70"/>
      <c r="J11" s="70"/>
    </row>
    <row r="12">
      <c r="F12" s="2" t="s">
        <v>29</v>
      </c>
      <c r="H12" s="48">
        <f>I9</f>
        <v>20000</v>
      </c>
      <c r="I12" s="70"/>
      <c r="J12" s="70"/>
    </row>
    <row r="13">
      <c r="D13" s="33"/>
      <c r="F13" s="2" t="s">
        <v>30</v>
      </c>
      <c r="H13" s="48">
        <f>H9</f>
        <v>20000</v>
      </c>
      <c r="I13" s="70"/>
      <c r="J13" s="70"/>
    </row>
    <row r="14">
      <c r="F14" s="2" t="s">
        <v>31</v>
      </c>
      <c r="H14" s="48">
        <f>J9</f>
        <v>1</v>
      </c>
      <c r="I14" s="70"/>
      <c r="J14" s="70"/>
    </row>
    <row r="17">
      <c r="A17" s="25" t="s">
        <v>17</v>
      </c>
      <c r="B17" s="35" t="s">
        <v>114</v>
      </c>
      <c r="H17" s="2" t="s">
        <v>1</v>
      </c>
      <c r="I17" s="2" t="s">
        <v>2</v>
      </c>
      <c r="J17" s="2" t="s">
        <v>3</v>
      </c>
    </row>
    <row r="18">
      <c r="D18" s="57">
        <v>40908.0</v>
      </c>
      <c r="E18" s="4"/>
      <c r="F18" s="5" t="s">
        <v>5</v>
      </c>
      <c r="G18" s="6"/>
      <c r="H18" s="49"/>
      <c r="I18" s="49"/>
      <c r="J18" s="41">
        <v>1.0</v>
      </c>
    </row>
    <row r="19">
      <c r="D19" s="68">
        <v>40935.0</v>
      </c>
      <c r="E19" s="42" t="s">
        <v>68</v>
      </c>
      <c r="F19" s="43">
        <v>100341.0</v>
      </c>
      <c r="G19" s="12"/>
      <c r="H19" s="41">
        <v>10000.0</v>
      </c>
      <c r="I19" s="75"/>
      <c r="J19" s="44"/>
    </row>
    <row r="20">
      <c r="D20" s="45"/>
      <c r="E20" s="42" t="s">
        <v>68</v>
      </c>
      <c r="F20" s="43">
        <v>100342.0</v>
      </c>
      <c r="G20" s="17"/>
      <c r="H20" s="75">
        <v>900.0</v>
      </c>
      <c r="I20" s="41"/>
      <c r="J20" s="41"/>
    </row>
    <row r="21">
      <c r="D21" s="38"/>
      <c r="E21" s="42" t="s">
        <v>58</v>
      </c>
      <c r="F21" s="43" t="s">
        <v>63</v>
      </c>
      <c r="G21" s="17"/>
      <c r="H21" s="75"/>
      <c r="I21" s="41">
        <v>10900.0</v>
      </c>
      <c r="J21" s="41">
        <v>1.0</v>
      </c>
    </row>
    <row r="22">
      <c r="D22" s="57">
        <v>40939.0</v>
      </c>
      <c r="E22" s="4"/>
      <c r="F22" s="27" t="s">
        <v>21</v>
      </c>
      <c r="G22" s="18"/>
      <c r="H22" s="74">
        <f t="shared" ref="H22:J22" si="1">H19+H20+H21</f>
        <v>10900</v>
      </c>
      <c r="I22" s="74">
        <f t="shared" si="1"/>
        <v>10900</v>
      </c>
      <c r="J22" s="74">
        <f t="shared" si="1"/>
        <v>1</v>
      </c>
    </row>
    <row r="23">
      <c r="D23" s="38"/>
      <c r="F23" s="31"/>
      <c r="G23" s="32"/>
      <c r="H23" s="71"/>
      <c r="I23" s="70"/>
      <c r="J23" s="70"/>
    </row>
    <row r="24">
      <c r="D24" s="33" t="s">
        <v>27</v>
      </c>
      <c r="F24" s="2" t="s">
        <v>28</v>
      </c>
      <c r="H24" s="48">
        <f>J18</f>
        <v>1</v>
      </c>
      <c r="I24" s="70"/>
      <c r="J24" s="70"/>
    </row>
    <row r="25">
      <c r="F25" s="2" t="s">
        <v>29</v>
      </c>
      <c r="H25" s="48">
        <f>I22</f>
        <v>10900</v>
      </c>
      <c r="I25" s="70"/>
      <c r="J25" s="70"/>
    </row>
    <row r="26">
      <c r="D26" s="33"/>
      <c r="F26" s="2" t="s">
        <v>30</v>
      </c>
      <c r="H26" s="48">
        <f>H22</f>
        <v>10900</v>
      </c>
      <c r="I26" s="70"/>
      <c r="J26" s="70"/>
    </row>
    <row r="27">
      <c r="F27" s="2" t="s">
        <v>31</v>
      </c>
      <c r="H27" s="48">
        <f>J22</f>
        <v>1</v>
      </c>
      <c r="I27" s="70"/>
      <c r="J27" s="70"/>
    </row>
    <row r="30">
      <c r="A30" s="25" t="s">
        <v>17</v>
      </c>
      <c r="B30" s="35" t="s">
        <v>115</v>
      </c>
      <c r="H30" s="2" t="s">
        <v>1</v>
      </c>
      <c r="I30" s="2" t="s">
        <v>2</v>
      </c>
      <c r="J30" s="2" t="s">
        <v>3</v>
      </c>
    </row>
    <row r="31">
      <c r="D31" s="57">
        <v>40939.0</v>
      </c>
      <c r="E31" s="4"/>
      <c r="F31" s="5" t="s">
        <v>5</v>
      </c>
      <c r="G31" s="6"/>
      <c r="H31" s="49"/>
      <c r="I31" s="49"/>
      <c r="J31" s="41">
        <v>1.0</v>
      </c>
    </row>
    <row r="32">
      <c r="D32" s="68">
        <v>40946.0</v>
      </c>
      <c r="E32" s="42" t="s">
        <v>68</v>
      </c>
      <c r="F32" s="43">
        <v>100343.0</v>
      </c>
      <c r="G32" s="12"/>
      <c r="H32" s="41">
        <v>10000.0</v>
      </c>
      <c r="I32" s="75"/>
      <c r="J32" s="44"/>
    </row>
    <row r="33">
      <c r="D33" s="45"/>
      <c r="E33" s="42" t="s">
        <v>58</v>
      </c>
      <c r="F33" s="43" t="s">
        <v>63</v>
      </c>
      <c r="G33" s="17"/>
      <c r="H33" s="75"/>
      <c r="I33" s="41">
        <v>10000.0</v>
      </c>
      <c r="J33" s="41"/>
    </row>
    <row r="34">
      <c r="D34" s="38"/>
      <c r="E34" s="4"/>
      <c r="F34" s="27"/>
      <c r="G34" s="28"/>
      <c r="H34" s="72"/>
      <c r="I34" s="49"/>
      <c r="J34" s="41">
        <v>1.0</v>
      </c>
    </row>
    <row r="35">
      <c r="D35" s="57">
        <v>40968.0</v>
      </c>
      <c r="E35" s="4"/>
      <c r="F35" s="27" t="s">
        <v>21</v>
      </c>
      <c r="G35" s="18"/>
      <c r="H35" s="74">
        <f>H32</f>
        <v>10000</v>
      </c>
      <c r="I35" s="74">
        <f>I33</f>
        <v>10000</v>
      </c>
      <c r="J35" s="47">
        <f>J34</f>
        <v>1</v>
      </c>
    </row>
    <row r="36">
      <c r="D36" s="38"/>
      <c r="F36" s="31"/>
      <c r="G36" s="32"/>
      <c r="H36" s="71"/>
      <c r="I36" s="70"/>
      <c r="J36" s="70"/>
    </row>
    <row r="37">
      <c r="D37" s="33" t="s">
        <v>27</v>
      </c>
      <c r="F37" s="2" t="s">
        <v>28</v>
      </c>
      <c r="H37" s="48">
        <f>J31</f>
        <v>1</v>
      </c>
      <c r="I37" s="70"/>
      <c r="J37" s="70"/>
    </row>
    <row r="38">
      <c r="F38" s="2" t="s">
        <v>29</v>
      </c>
      <c r="H38" s="48">
        <f>I35</f>
        <v>10000</v>
      </c>
      <c r="I38" s="70"/>
      <c r="J38" s="70"/>
    </row>
    <row r="39">
      <c r="D39" s="33"/>
      <c r="F39" s="2" t="s">
        <v>30</v>
      </c>
      <c r="H39" s="48">
        <f>H35</f>
        <v>10000</v>
      </c>
      <c r="I39" s="70"/>
      <c r="J39" s="70"/>
    </row>
    <row r="40">
      <c r="F40" s="2" t="s">
        <v>31</v>
      </c>
      <c r="H40" s="48">
        <f>J35</f>
        <v>1</v>
      </c>
      <c r="I40" s="70"/>
      <c r="J40" s="70"/>
    </row>
    <row r="42">
      <c r="A42" s="25" t="s">
        <v>17</v>
      </c>
      <c r="B42" s="35" t="s">
        <v>116</v>
      </c>
      <c r="H42" s="2" t="s">
        <v>1</v>
      </c>
      <c r="I42" s="2" t="s">
        <v>2</v>
      </c>
      <c r="J42" s="2" t="s">
        <v>3</v>
      </c>
    </row>
    <row r="43">
      <c r="D43" s="57">
        <v>40968.0</v>
      </c>
      <c r="E43" s="4"/>
      <c r="F43" s="5" t="s">
        <v>5</v>
      </c>
      <c r="G43" s="6"/>
      <c r="H43" s="49"/>
      <c r="I43" s="49"/>
      <c r="J43" s="41">
        <v>1.0</v>
      </c>
    </row>
    <row r="44">
      <c r="D44" s="68">
        <v>40996.0</v>
      </c>
      <c r="E44" s="42" t="s">
        <v>68</v>
      </c>
      <c r="F44" s="43">
        <v>100344.0</v>
      </c>
      <c r="G44" s="12"/>
      <c r="H44" s="41">
        <v>370.8</v>
      </c>
      <c r="I44" s="75"/>
      <c r="J44" s="44"/>
    </row>
    <row r="45">
      <c r="D45" s="45"/>
      <c r="E45" s="42" t="s">
        <v>58</v>
      </c>
      <c r="F45" s="43" t="s">
        <v>63</v>
      </c>
      <c r="G45" s="17"/>
      <c r="H45" s="75"/>
      <c r="I45" s="41">
        <v>370.8</v>
      </c>
      <c r="J45" s="41"/>
    </row>
    <row r="46">
      <c r="D46" s="38"/>
      <c r="E46" s="4"/>
      <c r="F46" s="27"/>
      <c r="G46" s="28"/>
      <c r="H46" s="72"/>
      <c r="I46" s="49"/>
      <c r="J46" s="41">
        <v>1.0</v>
      </c>
    </row>
    <row r="47">
      <c r="D47" s="57">
        <v>40999.0</v>
      </c>
      <c r="E47" s="4"/>
      <c r="F47" s="27" t="s">
        <v>21</v>
      </c>
      <c r="G47" s="18"/>
      <c r="H47" s="74">
        <f>H44</f>
        <v>370.8</v>
      </c>
      <c r="I47" s="74">
        <f>I45</f>
        <v>370.8</v>
      </c>
      <c r="J47" s="47">
        <f>J46</f>
        <v>1</v>
      </c>
    </row>
    <row r="48">
      <c r="D48" s="38"/>
      <c r="F48" s="31"/>
      <c r="G48" s="32"/>
      <c r="H48" s="71"/>
      <c r="I48" s="70"/>
      <c r="J48" s="70"/>
    </row>
    <row r="49">
      <c r="D49" s="33" t="s">
        <v>27</v>
      </c>
      <c r="F49" s="2" t="s">
        <v>28</v>
      </c>
      <c r="H49" s="48">
        <f>J43</f>
        <v>1</v>
      </c>
      <c r="I49" s="70"/>
      <c r="J49" s="70"/>
    </row>
    <row r="50">
      <c r="F50" s="2" t="s">
        <v>29</v>
      </c>
      <c r="H50" s="48">
        <f>I47</f>
        <v>370.8</v>
      </c>
      <c r="I50" s="70"/>
      <c r="J50" s="70"/>
    </row>
    <row r="51">
      <c r="D51" s="33"/>
      <c r="F51" s="2" t="s">
        <v>30</v>
      </c>
      <c r="H51" s="48">
        <f>H47</f>
        <v>370.8</v>
      </c>
      <c r="I51" s="70"/>
      <c r="J51" s="70"/>
    </row>
    <row r="52">
      <c r="F52" s="2" t="s">
        <v>31</v>
      </c>
      <c r="H52" s="48">
        <f>J47</f>
        <v>1</v>
      </c>
      <c r="I52" s="70"/>
      <c r="J52" s="70"/>
    </row>
    <row r="56">
      <c r="A56" s="25" t="s">
        <v>17</v>
      </c>
      <c r="B56" s="35" t="s">
        <v>117</v>
      </c>
      <c r="H56" s="2" t="s">
        <v>1</v>
      </c>
      <c r="I56" s="2" t="s">
        <v>2</v>
      </c>
      <c r="J56" s="2" t="s">
        <v>3</v>
      </c>
    </row>
    <row r="57">
      <c r="D57" s="57">
        <v>40999.0</v>
      </c>
      <c r="E57" s="4"/>
      <c r="F57" s="5" t="s">
        <v>5</v>
      </c>
      <c r="G57" s="6"/>
      <c r="H57" s="49"/>
      <c r="I57" s="49"/>
      <c r="J57" s="41">
        <v>1.0</v>
      </c>
    </row>
    <row r="58">
      <c r="D58" s="68">
        <v>41128.0</v>
      </c>
      <c r="E58" s="42" t="s">
        <v>68</v>
      </c>
      <c r="F58" s="43">
        <v>100345.0</v>
      </c>
      <c r="G58" s="12"/>
      <c r="H58" s="41">
        <v>769.0</v>
      </c>
      <c r="I58" s="75"/>
      <c r="J58" s="44"/>
    </row>
    <row r="59">
      <c r="D59" s="45"/>
      <c r="E59" s="42" t="s">
        <v>58</v>
      </c>
      <c r="F59" s="43" t="s">
        <v>63</v>
      </c>
      <c r="G59" s="17"/>
      <c r="H59" s="75"/>
      <c r="I59" s="41">
        <v>769.0</v>
      </c>
      <c r="J59" s="41"/>
    </row>
    <row r="60">
      <c r="D60" s="38"/>
      <c r="E60" s="4"/>
      <c r="F60" s="27"/>
      <c r="G60" s="28"/>
      <c r="H60" s="72"/>
      <c r="I60" s="49"/>
      <c r="J60" s="41">
        <v>1.0</v>
      </c>
    </row>
    <row r="61">
      <c r="D61" s="57">
        <v>41152.0</v>
      </c>
      <c r="E61" s="4"/>
      <c r="F61" s="27" t="s">
        <v>21</v>
      </c>
      <c r="G61" s="18"/>
      <c r="H61" s="74">
        <f>H58</f>
        <v>769</v>
      </c>
      <c r="I61" s="74">
        <f>I59</f>
        <v>769</v>
      </c>
      <c r="J61" s="47">
        <f>J60</f>
        <v>1</v>
      </c>
    </row>
    <row r="62">
      <c r="D62" s="38"/>
      <c r="F62" s="31"/>
      <c r="G62" s="32"/>
      <c r="H62" s="71"/>
      <c r="I62" s="70"/>
      <c r="J62" s="70"/>
    </row>
    <row r="63">
      <c r="D63" s="33" t="s">
        <v>27</v>
      </c>
      <c r="F63" s="2" t="s">
        <v>28</v>
      </c>
      <c r="H63" s="48">
        <f>J57</f>
        <v>1</v>
      </c>
      <c r="I63" s="70"/>
      <c r="J63" s="70"/>
    </row>
    <row r="64">
      <c r="F64" s="2" t="s">
        <v>29</v>
      </c>
      <c r="H64" s="48">
        <f>I61</f>
        <v>769</v>
      </c>
      <c r="I64" s="70"/>
      <c r="J64" s="70"/>
    </row>
    <row r="65">
      <c r="D65" s="33"/>
      <c r="F65" s="2" t="s">
        <v>30</v>
      </c>
      <c r="H65" s="48">
        <f>H61</f>
        <v>769</v>
      </c>
      <c r="I65" s="70"/>
      <c r="J65" s="70"/>
    </row>
    <row r="66">
      <c r="F66" s="2" t="s">
        <v>31</v>
      </c>
      <c r="H66" s="48">
        <f>J61</f>
        <v>1</v>
      </c>
      <c r="I66" s="70"/>
      <c r="J66" s="70"/>
    </row>
    <row r="71">
      <c r="A71" s="25" t="s">
        <v>17</v>
      </c>
      <c r="B71" s="35" t="s">
        <v>118</v>
      </c>
      <c r="H71" s="2" t="s">
        <v>1</v>
      </c>
      <c r="I71" s="2" t="s">
        <v>2</v>
      </c>
      <c r="J71" s="2" t="s">
        <v>3</v>
      </c>
    </row>
    <row r="72">
      <c r="D72" s="57">
        <v>41152.0</v>
      </c>
      <c r="E72" s="4"/>
      <c r="F72" s="5" t="s">
        <v>5</v>
      </c>
      <c r="G72" s="6"/>
      <c r="H72" s="49"/>
      <c r="I72" s="49"/>
      <c r="J72" s="41">
        <v>1.0</v>
      </c>
    </row>
    <row r="73">
      <c r="D73" s="68">
        <v>41234.0</v>
      </c>
      <c r="E73" s="42" t="s">
        <v>68</v>
      </c>
      <c r="F73" s="43">
        <v>100346.0</v>
      </c>
      <c r="G73" s="12"/>
      <c r="H73" s="41" t="s">
        <v>119</v>
      </c>
      <c r="I73" s="75"/>
      <c r="J73" s="44"/>
    </row>
    <row r="74">
      <c r="D74" s="45"/>
      <c r="E74" s="42" t="s">
        <v>58</v>
      </c>
      <c r="F74" s="43" t="s">
        <v>63</v>
      </c>
      <c r="G74" s="17"/>
      <c r="H74" s="75"/>
      <c r="I74" s="41" t="s">
        <v>119</v>
      </c>
      <c r="J74" s="41"/>
    </row>
    <row r="75">
      <c r="D75" s="38"/>
      <c r="E75" s="4"/>
      <c r="F75" s="27"/>
      <c r="G75" s="28"/>
      <c r="H75" s="72"/>
      <c r="I75" s="49"/>
      <c r="J75" s="41">
        <v>1.0</v>
      </c>
    </row>
    <row r="76">
      <c r="D76" s="57">
        <v>41243.0</v>
      </c>
      <c r="E76" s="4"/>
      <c r="F76" s="27" t="s">
        <v>21</v>
      </c>
      <c r="G76" s="18"/>
      <c r="H76" s="74" t="str">
        <f>H73</f>
        <v>1,092 .21</v>
      </c>
      <c r="I76" s="74" t="str">
        <f>I74</f>
        <v>1,092 .21</v>
      </c>
      <c r="J76" s="47">
        <f>J75</f>
        <v>1</v>
      </c>
    </row>
    <row r="77">
      <c r="D77" s="38"/>
      <c r="F77" s="31"/>
      <c r="G77" s="32"/>
      <c r="H77" s="71"/>
      <c r="I77" s="70"/>
      <c r="J77" s="70"/>
    </row>
    <row r="78">
      <c r="D78" s="33" t="s">
        <v>27</v>
      </c>
      <c r="F78" s="2" t="s">
        <v>28</v>
      </c>
      <c r="H78" s="48">
        <f>J72</f>
        <v>1</v>
      </c>
      <c r="I78" s="70"/>
      <c r="J78" s="70"/>
    </row>
    <row r="79">
      <c r="F79" s="2" t="s">
        <v>29</v>
      </c>
      <c r="H79" s="48" t="str">
        <f>I76</f>
        <v>1,092 .21</v>
      </c>
      <c r="I79" s="70"/>
      <c r="J79" s="70"/>
    </row>
    <row r="80">
      <c r="D80" s="33"/>
      <c r="F80" s="2" t="s">
        <v>30</v>
      </c>
      <c r="H80" s="48" t="str">
        <f>H76</f>
        <v>1,092 .21</v>
      </c>
      <c r="I80" s="70"/>
      <c r="J80" s="70"/>
    </row>
    <row r="81">
      <c r="F81" s="2" t="s">
        <v>31</v>
      </c>
      <c r="H81" s="48">
        <f>J76</f>
        <v>1</v>
      </c>
      <c r="I81" s="70"/>
      <c r="J81" s="70"/>
    </row>
    <row r="86">
      <c r="A86" s="25" t="s">
        <v>17</v>
      </c>
      <c r="B86" s="35" t="s">
        <v>120</v>
      </c>
      <c r="H86" s="2" t="s">
        <v>1</v>
      </c>
      <c r="I86" s="2" t="s">
        <v>2</v>
      </c>
      <c r="J86" s="2" t="s">
        <v>3</v>
      </c>
    </row>
    <row r="87">
      <c r="D87" s="57">
        <v>41243.0</v>
      </c>
      <c r="E87" s="4"/>
      <c r="F87" s="5" t="s">
        <v>5</v>
      </c>
      <c r="G87" s="6"/>
      <c r="H87" s="49"/>
      <c r="I87" s="49"/>
      <c r="J87" s="41">
        <v>1.0</v>
      </c>
    </row>
    <row r="88">
      <c r="D88" s="68">
        <v>41058.0</v>
      </c>
      <c r="E88" s="42" t="s">
        <v>68</v>
      </c>
      <c r="F88" s="43">
        <v>100347.0</v>
      </c>
      <c r="G88" s="12"/>
      <c r="H88" s="41">
        <v>850.0</v>
      </c>
      <c r="I88" s="75"/>
      <c r="J88" s="44"/>
    </row>
    <row r="89">
      <c r="D89" s="45"/>
      <c r="E89" s="42" t="s">
        <v>58</v>
      </c>
      <c r="F89" s="43" t="s">
        <v>63</v>
      </c>
      <c r="G89" s="17"/>
      <c r="H89" s="75"/>
      <c r="I89" s="41">
        <v>850.0</v>
      </c>
      <c r="J89" s="41"/>
    </row>
    <row r="90">
      <c r="D90" s="38"/>
      <c r="E90" s="4"/>
      <c r="F90" s="27"/>
      <c r="G90" s="28"/>
      <c r="H90" s="72"/>
      <c r="I90" s="49"/>
      <c r="J90" s="41">
        <v>1.0</v>
      </c>
    </row>
    <row r="91">
      <c r="D91" s="57">
        <v>41060.0</v>
      </c>
      <c r="E91" s="4"/>
      <c r="F91" s="27" t="s">
        <v>21</v>
      </c>
      <c r="G91" s="18"/>
      <c r="H91" s="74">
        <f>H88</f>
        <v>850</v>
      </c>
      <c r="I91" s="74">
        <f>I89</f>
        <v>850</v>
      </c>
      <c r="J91" s="47">
        <f>J90</f>
        <v>1</v>
      </c>
    </row>
    <row r="92">
      <c r="D92" s="38"/>
      <c r="F92" s="31"/>
      <c r="G92" s="32"/>
      <c r="H92" s="71"/>
      <c r="I92" s="70"/>
      <c r="J92" s="70"/>
    </row>
    <row r="93">
      <c r="D93" s="33" t="s">
        <v>27</v>
      </c>
      <c r="F93" s="2" t="s">
        <v>28</v>
      </c>
      <c r="H93" s="48">
        <f>J87</f>
        <v>1</v>
      </c>
      <c r="I93" s="70"/>
      <c r="J93" s="70"/>
    </row>
    <row r="94">
      <c r="F94" s="2" t="s">
        <v>29</v>
      </c>
      <c r="H94" s="48">
        <f>I91</f>
        <v>850</v>
      </c>
      <c r="I94" s="70"/>
      <c r="J94" s="70"/>
    </row>
    <row r="95">
      <c r="D95" s="33"/>
      <c r="F95" s="2" t="s">
        <v>30</v>
      </c>
      <c r="H95" s="48">
        <f>H91</f>
        <v>850</v>
      </c>
      <c r="I95" s="70"/>
      <c r="J95" s="70"/>
    </row>
    <row r="96">
      <c r="F96" s="2" t="s">
        <v>31</v>
      </c>
      <c r="H96" s="48">
        <f>J91</f>
        <v>1</v>
      </c>
      <c r="I96" s="70"/>
      <c r="J96" s="70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2">
      <c r="A2" s="25" t="s">
        <v>17</v>
      </c>
      <c r="B2" s="35" t="s">
        <v>121</v>
      </c>
      <c r="H2" s="2" t="s">
        <v>1</v>
      </c>
      <c r="I2" s="2" t="s">
        <v>2</v>
      </c>
      <c r="J2" s="2" t="s">
        <v>3</v>
      </c>
    </row>
    <row r="3">
      <c r="D3" s="79">
        <v>41452.0</v>
      </c>
      <c r="E3" s="4"/>
      <c r="F3" s="5" t="s">
        <v>5</v>
      </c>
      <c r="G3" s="6"/>
      <c r="H3" s="7"/>
      <c r="I3" s="7"/>
      <c r="J3" s="8">
        <v>218021.7</v>
      </c>
    </row>
    <row r="4">
      <c r="D4" s="37">
        <v>41482.0</v>
      </c>
      <c r="E4" s="42" t="s">
        <v>7</v>
      </c>
      <c r="F4" s="43" t="s">
        <v>122</v>
      </c>
      <c r="G4" s="12"/>
      <c r="I4" s="14">
        <v>15.39</v>
      </c>
      <c r="J4" s="39">
        <v>218037.09</v>
      </c>
    </row>
    <row r="5">
      <c r="D5" s="45"/>
      <c r="E5" s="42"/>
      <c r="F5" s="43"/>
      <c r="G5" s="17"/>
      <c r="H5" s="75"/>
      <c r="J5" s="14"/>
    </row>
    <row r="6">
      <c r="D6" s="45">
        <v>41513.0</v>
      </c>
      <c r="E6" s="42" t="s">
        <v>7</v>
      </c>
      <c r="F6" s="18" t="s">
        <v>123</v>
      </c>
      <c r="G6" s="17"/>
      <c r="H6" s="18"/>
      <c r="I6" s="18">
        <v>16.3</v>
      </c>
      <c r="J6" s="14">
        <v>218053.39</v>
      </c>
    </row>
    <row r="7">
      <c r="D7" s="15"/>
      <c r="E7" s="42"/>
      <c r="F7" s="43"/>
      <c r="G7" s="17"/>
      <c r="H7" s="18"/>
      <c r="I7" s="18"/>
      <c r="J7" s="14"/>
    </row>
    <row r="8">
      <c r="D8" s="84">
        <v>41536.0</v>
      </c>
      <c r="E8" s="42" t="s">
        <v>58</v>
      </c>
      <c r="F8" s="43" t="s">
        <v>124</v>
      </c>
      <c r="G8" s="17"/>
      <c r="H8" s="18">
        <v>1000.0</v>
      </c>
      <c r="I8" s="13"/>
      <c r="J8" s="14">
        <v>217053.39</v>
      </c>
    </row>
    <row r="9">
      <c r="D9" s="84">
        <v>41544.0</v>
      </c>
      <c r="E9" s="42" t="s">
        <v>7</v>
      </c>
      <c r="F9" s="18" t="s">
        <v>125</v>
      </c>
      <c r="G9" s="17"/>
      <c r="H9" s="18"/>
      <c r="I9" s="13">
        <v>14.95</v>
      </c>
      <c r="J9" s="14">
        <v>217068.34</v>
      </c>
    </row>
    <row r="10">
      <c r="D10" s="38"/>
      <c r="E10" s="42"/>
      <c r="F10" s="43"/>
      <c r="G10" s="17"/>
      <c r="H10" s="18"/>
      <c r="J10" s="14"/>
    </row>
    <row r="11">
      <c r="D11" s="38">
        <v>41544.0</v>
      </c>
      <c r="E11" s="42"/>
      <c r="F11" s="27" t="s">
        <v>21</v>
      </c>
      <c r="G11" s="28"/>
      <c r="H11" s="7">
        <f t="shared" ref="H11:I11" si="1">SUM(H4:H10)</f>
        <v>1000</v>
      </c>
      <c r="I11" s="34">
        <f t="shared" si="1"/>
        <v>46.64</v>
      </c>
      <c r="J11" s="8">
        <v>217068.34</v>
      </c>
    </row>
    <row r="12">
      <c r="F12" s="30"/>
      <c r="G12" s="18"/>
      <c r="H12" s="29"/>
      <c r="I12" s="29"/>
      <c r="J12" s="8"/>
    </row>
    <row r="13">
      <c r="D13" s="33" t="s">
        <v>27</v>
      </c>
      <c r="F13" s="31"/>
      <c r="G13" s="32"/>
      <c r="H13" s="18"/>
    </row>
    <row r="14">
      <c r="F14" s="2" t="s">
        <v>28</v>
      </c>
      <c r="H14" s="34">
        <f>J3</f>
        <v>218021.7</v>
      </c>
    </row>
    <row r="15">
      <c r="F15" s="2" t="s">
        <v>29</v>
      </c>
      <c r="H15" s="34">
        <f>I11</f>
        <v>46.64</v>
      </c>
    </row>
    <row r="16">
      <c r="F16" s="2" t="s">
        <v>30</v>
      </c>
      <c r="H16" s="81">
        <f>H11</f>
        <v>1000</v>
      </c>
    </row>
    <row r="17">
      <c r="F17" s="2" t="s">
        <v>31</v>
      </c>
      <c r="H17" s="34">
        <f>J11</f>
        <v>217068.34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2">
      <c r="A2" s="25" t="s">
        <v>17</v>
      </c>
      <c r="B2" s="35" t="s">
        <v>126</v>
      </c>
      <c r="H2" s="2" t="s">
        <v>1</v>
      </c>
      <c r="I2" s="2" t="s">
        <v>2</v>
      </c>
      <c r="J2" s="2" t="s">
        <v>3</v>
      </c>
    </row>
    <row r="3">
      <c r="D3" s="79">
        <v>42182.0</v>
      </c>
      <c r="E3" s="4"/>
      <c r="F3" s="5" t="s">
        <v>5</v>
      </c>
      <c r="G3" s="6"/>
      <c r="H3" s="7"/>
      <c r="I3" s="7"/>
      <c r="J3" s="8">
        <v>216280.13</v>
      </c>
    </row>
    <row r="4">
      <c r="D4" s="37">
        <v>42212.0</v>
      </c>
      <c r="E4" s="42" t="s">
        <v>7</v>
      </c>
      <c r="F4" s="43" t="s">
        <v>127</v>
      </c>
      <c r="G4" s="12"/>
      <c r="I4" s="14">
        <v>15.64</v>
      </c>
      <c r="J4" s="39">
        <v>216295.77</v>
      </c>
    </row>
    <row r="5">
      <c r="D5" s="45"/>
      <c r="E5" s="42"/>
      <c r="F5" s="43"/>
      <c r="G5" s="17"/>
      <c r="H5" s="75"/>
      <c r="J5" s="14"/>
    </row>
    <row r="6">
      <c r="D6" s="45">
        <v>42243.0</v>
      </c>
      <c r="E6" s="42" t="s">
        <v>7</v>
      </c>
      <c r="F6" s="18" t="s">
        <v>128</v>
      </c>
      <c r="G6" s="17"/>
      <c r="H6" s="18"/>
      <c r="I6" s="18">
        <v>16.17</v>
      </c>
      <c r="J6" s="41" t="s">
        <v>129</v>
      </c>
    </row>
    <row r="7">
      <c r="D7" s="15"/>
      <c r="E7" s="42"/>
      <c r="F7" s="43"/>
      <c r="G7" s="17"/>
      <c r="H7" s="18"/>
      <c r="I7" s="18"/>
      <c r="J7" s="14"/>
    </row>
    <row r="8">
      <c r="D8" s="84">
        <v>42274.0</v>
      </c>
      <c r="E8" s="42" t="s">
        <v>7</v>
      </c>
      <c r="F8" s="18" t="s">
        <v>130</v>
      </c>
      <c r="G8" s="17"/>
      <c r="H8" s="18"/>
      <c r="I8" s="13">
        <v>16.17</v>
      </c>
      <c r="J8" s="41" t="s">
        <v>131</v>
      </c>
    </row>
    <row r="9">
      <c r="D9" s="38"/>
      <c r="E9" s="42"/>
      <c r="F9" s="43"/>
      <c r="G9" s="17"/>
      <c r="H9" s="18"/>
      <c r="J9" s="14"/>
    </row>
    <row r="10">
      <c r="D10" s="38">
        <v>42274.0</v>
      </c>
      <c r="E10" s="42"/>
      <c r="F10" s="27" t="s">
        <v>21</v>
      </c>
      <c r="G10" s="28"/>
      <c r="H10" s="7">
        <f t="shared" ref="H10:I10" si="1">SUM(H4:H9)</f>
        <v>0</v>
      </c>
      <c r="I10" s="34">
        <f t="shared" si="1"/>
        <v>47.98</v>
      </c>
      <c r="J10" s="47" t="s">
        <v>131</v>
      </c>
    </row>
    <row r="11">
      <c r="F11" s="30"/>
      <c r="G11" s="18"/>
      <c r="H11" s="29"/>
      <c r="I11" s="29"/>
      <c r="J11" s="8"/>
    </row>
    <row r="12">
      <c r="D12" s="33" t="s">
        <v>27</v>
      </c>
      <c r="F12" s="31"/>
      <c r="G12" s="32"/>
      <c r="H12" s="18"/>
    </row>
    <row r="13">
      <c r="F13" s="2" t="s">
        <v>28</v>
      </c>
      <c r="H13" s="34">
        <f>J3</f>
        <v>216280.13</v>
      </c>
    </row>
    <row r="14">
      <c r="F14" s="2" t="s">
        <v>29</v>
      </c>
      <c r="H14" s="34">
        <f>I10</f>
        <v>47.98</v>
      </c>
    </row>
    <row r="15">
      <c r="F15" s="2" t="s">
        <v>30</v>
      </c>
      <c r="H15" s="81">
        <f>H10</f>
        <v>0</v>
      </c>
    </row>
    <row r="16">
      <c r="F16" s="2" t="s">
        <v>31</v>
      </c>
      <c r="H16" s="48" t="str">
        <f>J10</f>
        <v>216,328.1 1</v>
      </c>
    </row>
    <row r="20">
      <c r="A20" s="25" t="s">
        <v>17</v>
      </c>
      <c r="B20" s="35" t="s">
        <v>132</v>
      </c>
      <c r="H20" s="2" t="s">
        <v>1</v>
      </c>
      <c r="I20" s="2" t="s">
        <v>2</v>
      </c>
      <c r="J20" s="2" t="s">
        <v>3</v>
      </c>
    </row>
    <row r="21">
      <c r="D21" s="38">
        <v>42274.0</v>
      </c>
      <c r="E21" s="4"/>
      <c r="F21" s="5" t="s">
        <v>5</v>
      </c>
      <c r="G21" s="6"/>
      <c r="H21" s="7"/>
      <c r="I21" s="7"/>
      <c r="J21" s="8">
        <v>216328.11</v>
      </c>
    </row>
    <row r="22">
      <c r="D22" s="37">
        <v>42304.0</v>
      </c>
      <c r="E22" s="42" t="s">
        <v>7</v>
      </c>
      <c r="F22" s="43" t="s">
        <v>133</v>
      </c>
      <c r="G22" s="12"/>
      <c r="I22" s="14">
        <v>15.65</v>
      </c>
      <c r="J22" s="39">
        <v>216343.76</v>
      </c>
    </row>
    <row r="23">
      <c r="D23" s="45"/>
      <c r="E23" s="42"/>
      <c r="F23" s="43"/>
      <c r="G23" s="17"/>
      <c r="H23" s="75"/>
      <c r="J23" s="14"/>
    </row>
    <row r="24">
      <c r="D24" s="45">
        <v>42335.0</v>
      </c>
      <c r="E24" s="42" t="s">
        <v>7</v>
      </c>
      <c r="F24" s="18" t="s">
        <v>134</v>
      </c>
      <c r="G24" s="17"/>
      <c r="H24" s="18"/>
      <c r="I24" s="18">
        <v>16.17</v>
      </c>
      <c r="J24" s="41">
        <v>216359.93</v>
      </c>
    </row>
    <row r="25">
      <c r="D25" s="15"/>
      <c r="E25" s="42"/>
      <c r="F25" s="43"/>
      <c r="G25" s="17"/>
      <c r="H25" s="18"/>
      <c r="I25" s="18"/>
      <c r="J25" s="14"/>
    </row>
    <row r="26">
      <c r="D26" s="84">
        <v>42365.0</v>
      </c>
      <c r="E26" s="42" t="s">
        <v>7</v>
      </c>
      <c r="F26" s="18" t="s">
        <v>135</v>
      </c>
      <c r="G26" s="17"/>
      <c r="H26" s="18"/>
      <c r="I26" s="14">
        <v>15.65</v>
      </c>
      <c r="J26" s="41">
        <v>216375.58</v>
      </c>
    </row>
    <row r="27">
      <c r="D27" s="38"/>
      <c r="E27" s="42"/>
      <c r="F27" s="43"/>
      <c r="G27" s="17"/>
      <c r="H27" s="18"/>
      <c r="J27" s="14"/>
    </row>
    <row r="28">
      <c r="D28" s="38">
        <v>42365.0</v>
      </c>
      <c r="E28" s="42"/>
      <c r="F28" s="27" t="s">
        <v>21</v>
      </c>
      <c r="G28" s="28"/>
      <c r="H28" s="7">
        <f t="shared" ref="H28:I28" si="2">SUM(H22:H27)</f>
        <v>0</v>
      </c>
      <c r="I28" s="34">
        <f t="shared" si="2"/>
        <v>47.47</v>
      </c>
      <c r="J28" s="47">
        <v>216375.58</v>
      </c>
    </row>
    <row r="29">
      <c r="F29" s="30"/>
      <c r="G29" s="18"/>
      <c r="H29" s="29"/>
      <c r="I29" s="29"/>
      <c r="J29" s="8"/>
    </row>
    <row r="30">
      <c r="D30" s="33" t="s">
        <v>27</v>
      </c>
      <c r="F30" s="31"/>
      <c r="G30" s="32"/>
      <c r="H30" s="18"/>
    </row>
    <row r="31">
      <c r="F31" s="2" t="s">
        <v>28</v>
      </c>
      <c r="H31" s="34">
        <f>J21</f>
        <v>216328.11</v>
      </c>
    </row>
    <row r="32">
      <c r="F32" s="2" t="s">
        <v>29</v>
      </c>
      <c r="H32" s="34">
        <f>I28</f>
        <v>47.47</v>
      </c>
    </row>
    <row r="33">
      <c r="F33" s="2" t="s">
        <v>30</v>
      </c>
      <c r="H33" s="81">
        <f>H28</f>
        <v>0</v>
      </c>
    </row>
    <row r="34">
      <c r="F34" s="2" t="s">
        <v>31</v>
      </c>
      <c r="H34" s="48">
        <f>J28</f>
        <v>216375.58</v>
      </c>
    </row>
    <row r="37">
      <c r="A37" s="25" t="s">
        <v>17</v>
      </c>
      <c r="B37" s="35" t="s">
        <v>136</v>
      </c>
      <c r="H37" s="2" t="s">
        <v>1</v>
      </c>
      <c r="I37" s="2" t="s">
        <v>2</v>
      </c>
      <c r="J37" s="2" t="s">
        <v>3</v>
      </c>
    </row>
    <row r="38">
      <c r="D38" s="38">
        <v>42000.0</v>
      </c>
      <c r="E38" s="4"/>
      <c r="F38" s="5" t="s">
        <v>5</v>
      </c>
      <c r="G38" s="6"/>
      <c r="H38" s="7"/>
      <c r="I38" s="7"/>
      <c r="J38" s="8">
        <v>216185.25</v>
      </c>
    </row>
    <row r="39">
      <c r="D39" s="37">
        <v>42031.0</v>
      </c>
      <c r="E39" s="42" t="s">
        <v>7</v>
      </c>
      <c r="F39" s="43" t="s">
        <v>137</v>
      </c>
      <c r="G39" s="12"/>
      <c r="I39" s="71">
        <v>16.16</v>
      </c>
      <c r="J39" s="39">
        <v>216201.41</v>
      </c>
    </row>
    <row r="40">
      <c r="D40" s="45"/>
      <c r="E40" s="42"/>
      <c r="F40" s="43"/>
      <c r="G40" s="17"/>
      <c r="H40" s="75"/>
      <c r="I40" s="70"/>
      <c r="J40" s="14"/>
    </row>
    <row r="41">
      <c r="D41" s="45">
        <v>42062.0</v>
      </c>
      <c r="E41" s="42" t="s">
        <v>7</v>
      </c>
      <c r="F41" s="18" t="s">
        <v>138</v>
      </c>
      <c r="G41" s="17"/>
      <c r="H41" s="18"/>
      <c r="I41" s="71">
        <v>16.16</v>
      </c>
      <c r="J41" s="41">
        <v>216217.57</v>
      </c>
    </row>
    <row r="42">
      <c r="D42" s="15"/>
      <c r="E42" s="42"/>
      <c r="F42" s="43"/>
      <c r="G42" s="17"/>
      <c r="H42" s="18"/>
      <c r="I42" s="18"/>
      <c r="J42" s="14"/>
    </row>
    <row r="43">
      <c r="D43" s="84">
        <v>42090.0</v>
      </c>
      <c r="E43" s="42" t="s">
        <v>7</v>
      </c>
      <c r="F43" s="18" t="s">
        <v>139</v>
      </c>
      <c r="G43" s="17"/>
      <c r="H43" s="18"/>
      <c r="I43" s="14">
        <v>14.6</v>
      </c>
      <c r="J43" s="41">
        <v>216232.17</v>
      </c>
    </row>
    <row r="44">
      <c r="D44" s="38"/>
      <c r="E44" s="42"/>
      <c r="F44" s="43"/>
      <c r="G44" s="17"/>
      <c r="H44" s="18"/>
      <c r="J44" s="14"/>
    </row>
    <row r="45">
      <c r="D45" s="38">
        <v>42090.0</v>
      </c>
      <c r="E45" s="42"/>
      <c r="F45" s="27" t="s">
        <v>21</v>
      </c>
      <c r="G45" s="28"/>
      <c r="H45" s="7">
        <f t="shared" ref="H45:I45" si="3">SUM(H39:H44)</f>
        <v>0</v>
      </c>
      <c r="I45" s="7">
        <f t="shared" si="3"/>
        <v>46.92</v>
      </c>
      <c r="J45" s="47">
        <v>216232.17</v>
      </c>
    </row>
    <row r="46">
      <c r="F46" s="30"/>
      <c r="G46" s="18"/>
      <c r="H46" s="29"/>
      <c r="I46" s="29"/>
      <c r="J46" s="8"/>
    </row>
    <row r="47">
      <c r="D47" s="33" t="s">
        <v>27</v>
      </c>
      <c r="F47" s="31"/>
      <c r="G47" s="32"/>
      <c r="H47" s="18"/>
    </row>
    <row r="48">
      <c r="F48" s="2" t="s">
        <v>28</v>
      </c>
      <c r="H48" s="34">
        <f>J38</f>
        <v>216185.25</v>
      </c>
    </row>
    <row r="49">
      <c r="F49" s="2" t="s">
        <v>29</v>
      </c>
      <c r="H49" s="7">
        <f>I45</f>
        <v>46.92</v>
      </c>
    </row>
    <row r="50">
      <c r="F50" s="2" t="s">
        <v>30</v>
      </c>
      <c r="H50" s="81">
        <f>H45</f>
        <v>0</v>
      </c>
    </row>
    <row r="51">
      <c r="F51" s="2" t="s">
        <v>31</v>
      </c>
      <c r="H51" s="48">
        <f>J45</f>
        <v>216232.17</v>
      </c>
    </row>
    <row r="54">
      <c r="A54" s="25" t="s">
        <v>17</v>
      </c>
      <c r="B54" s="35" t="s">
        <v>140</v>
      </c>
      <c r="H54" s="2" t="s">
        <v>1</v>
      </c>
      <c r="I54" s="2" t="s">
        <v>2</v>
      </c>
      <c r="J54" s="2" t="s">
        <v>3</v>
      </c>
    </row>
    <row r="55">
      <c r="D55" s="38">
        <v>42090.0</v>
      </c>
      <c r="E55" s="4"/>
      <c r="F55" s="5" t="s">
        <v>5</v>
      </c>
      <c r="G55" s="6"/>
      <c r="H55" s="7"/>
      <c r="I55" s="7"/>
      <c r="J55" s="8">
        <v>216232.17</v>
      </c>
    </row>
    <row r="56">
      <c r="D56" s="37">
        <v>42121.0</v>
      </c>
      <c r="E56" s="42" t="s">
        <v>7</v>
      </c>
      <c r="F56" s="43" t="s">
        <v>141</v>
      </c>
      <c r="G56" s="12"/>
      <c r="I56" s="71">
        <v>16.16</v>
      </c>
      <c r="J56" s="39">
        <v>216248.33</v>
      </c>
    </row>
    <row r="57">
      <c r="D57" s="45"/>
      <c r="E57" s="42"/>
      <c r="F57" s="43"/>
      <c r="G57" s="17"/>
      <c r="H57" s="75"/>
      <c r="I57" s="70"/>
      <c r="J57" s="14"/>
    </row>
    <row r="58">
      <c r="D58" s="45">
        <v>42090.0</v>
      </c>
      <c r="E58" s="42" t="s">
        <v>7</v>
      </c>
      <c r="F58" s="18" t="s">
        <v>142</v>
      </c>
      <c r="G58" s="17"/>
      <c r="H58" s="18"/>
      <c r="I58" s="71">
        <v>15.64</v>
      </c>
      <c r="J58" s="41">
        <v>216263.97</v>
      </c>
    </row>
    <row r="59">
      <c r="D59" s="15"/>
      <c r="E59" s="42"/>
      <c r="F59" s="43"/>
      <c r="G59" s="17"/>
      <c r="H59" s="18"/>
      <c r="I59" s="18"/>
      <c r="J59" s="14"/>
    </row>
    <row r="60">
      <c r="D60" s="84">
        <v>42182.0</v>
      </c>
      <c r="E60" s="42" t="s">
        <v>7</v>
      </c>
      <c r="F60" s="18" t="s">
        <v>143</v>
      </c>
      <c r="G60" s="17"/>
      <c r="H60" s="18"/>
      <c r="I60" s="71">
        <v>16.16</v>
      </c>
      <c r="J60" s="41">
        <v>216280.13</v>
      </c>
    </row>
    <row r="61">
      <c r="D61" s="38"/>
      <c r="E61" s="42"/>
      <c r="F61" s="43"/>
      <c r="G61" s="17"/>
      <c r="H61" s="18"/>
      <c r="J61" s="14"/>
    </row>
    <row r="62">
      <c r="D62" s="38">
        <v>42182.0</v>
      </c>
      <c r="E62" s="42"/>
      <c r="F62" s="27" t="s">
        <v>21</v>
      </c>
      <c r="G62" s="28"/>
      <c r="H62" s="7">
        <f t="shared" ref="H62:I62" si="4">SUM(H56:H61)</f>
        <v>0</v>
      </c>
      <c r="I62" s="7">
        <f t="shared" si="4"/>
        <v>47.96</v>
      </c>
      <c r="J62" s="47">
        <v>216280.13</v>
      </c>
    </row>
    <row r="63">
      <c r="F63" s="30"/>
      <c r="G63" s="18"/>
      <c r="H63" s="29"/>
      <c r="I63" s="29"/>
      <c r="J63" s="8"/>
    </row>
    <row r="64">
      <c r="D64" s="33" t="s">
        <v>27</v>
      </c>
      <c r="F64" s="31"/>
      <c r="G64" s="32"/>
      <c r="H64" s="18"/>
    </row>
    <row r="65">
      <c r="F65" s="2" t="s">
        <v>28</v>
      </c>
      <c r="H65" s="34">
        <f>J55</f>
        <v>216232.17</v>
      </c>
    </row>
    <row r="66">
      <c r="F66" s="2" t="s">
        <v>29</v>
      </c>
      <c r="H66" s="7">
        <f>I62</f>
        <v>47.96</v>
      </c>
    </row>
    <row r="67">
      <c r="F67" s="2" t="s">
        <v>30</v>
      </c>
      <c r="H67" s="81">
        <f>H62</f>
        <v>0</v>
      </c>
    </row>
    <row r="68">
      <c r="F68" s="2" t="s">
        <v>31</v>
      </c>
      <c r="H68" s="48">
        <f>J62</f>
        <v>216280.13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2">
      <c r="A2" s="25" t="s">
        <v>17</v>
      </c>
      <c r="B2" s="35" t="s">
        <v>144</v>
      </c>
      <c r="H2" s="2" t="s">
        <v>1</v>
      </c>
      <c r="I2" s="2" t="s">
        <v>2</v>
      </c>
      <c r="J2" s="2" t="s">
        <v>3</v>
      </c>
    </row>
    <row r="3">
      <c r="D3" s="38">
        <v>42365.0</v>
      </c>
      <c r="E3" s="4"/>
      <c r="F3" s="5" t="s">
        <v>5</v>
      </c>
      <c r="G3" s="6"/>
      <c r="H3" s="7"/>
      <c r="I3" s="7"/>
      <c r="J3" s="8">
        <v>216375.58</v>
      </c>
    </row>
    <row r="4">
      <c r="D4" s="37">
        <v>42396.0</v>
      </c>
      <c r="E4" s="42" t="s">
        <v>7</v>
      </c>
      <c r="F4" s="43" t="s">
        <v>145</v>
      </c>
      <c r="G4" s="12"/>
      <c r="I4" s="71">
        <v>16.17</v>
      </c>
      <c r="J4" s="39">
        <v>216391.75</v>
      </c>
    </row>
    <row r="5">
      <c r="D5" s="45"/>
      <c r="E5" s="42"/>
      <c r="F5" s="43"/>
      <c r="G5" s="17"/>
      <c r="H5" s="75"/>
      <c r="I5" s="70"/>
      <c r="J5" s="14"/>
    </row>
    <row r="6">
      <c r="D6" s="45">
        <v>42427.0</v>
      </c>
      <c r="E6" s="42" t="s">
        <v>7</v>
      </c>
      <c r="F6" s="18" t="s">
        <v>146</v>
      </c>
      <c r="G6" s="17"/>
      <c r="H6" s="18"/>
      <c r="I6" s="71">
        <v>16.18</v>
      </c>
      <c r="J6" s="41">
        <v>216407.93</v>
      </c>
    </row>
    <row r="7">
      <c r="D7" s="15"/>
      <c r="E7" s="42"/>
      <c r="F7" s="43"/>
      <c r="G7" s="17"/>
      <c r="H7" s="18"/>
      <c r="I7" s="18"/>
      <c r="J7" s="14"/>
    </row>
    <row r="8">
      <c r="D8" s="84">
        <v>42456.0</v>
      </c>
      <c r="E8" s="42" t="s">
        <v>7</v>
      </c>
      <c r="F8" s="18" t="s">
        <v>147</v>
      </c>
      <c r="G8" s="17"/>
      <c r="H8" s="18"/>
      <c r="I8" s="71">
        <v>15.13</v>
      </c>
      <c r="J8" s="41">
        <v>216423.06</v>
      </c>
    </row>
    <row r="9">
      <c r="D9" s="38"/>
      <c r="E9" s="42"/>
      <c r="F9" s="43"/>
      <c r="G9" s="17"/>
      <c r="H9" s="18"/>
      <c r="J9" s="14"/>
    </row>
    <row r="10">
      <c r="D10" s="38">
        <v>42456.0</v>
      </c>
      <c r="E10" s="42"/>
      <c r="F10" s="27" t="s">
        <v>21</v>
      </c>
      <c r="G10" s="28"/>
      <c r="H10" s="7">
        <f t="shared" ref="H10:I10" si="1">SUM(H4:H9)</f>
        <v>0</v>
      </c>
      <c r="I10" s="7">
        <f t="shared" si="1"/>
        <v>47.48</v>
      </c>
      <c r="J10" s="47">
        <v>216423.06</v>
      </c>
    </row>
    <row r="11">
      <c r="F11" s="30"/>
      <c r="G11" s="18"/>
      <c r="H11" s="29"/>
      <c r="I11" s="29"/>
      <c r="J11" s="8"/>
    </row>
    <row r="12">
      <c r="D12" s="33" t="s">
        <v>27</v>
      </c>
      <c r="F12" s="31"/>
      <c r="G12" s="32"/>
      <c r="H12" s="18"/>
    </row>
    <row r="13">
      <c r="F13" s="2" t="s">
        <v>28</v>
      </c>
      <c r="H13" s="34">
        <f>J3</f>
        <v>216375.58</v>
      </c>
    </row>
    <row r="14">
      <c r="F14" s="2" t="s">
        <v>29</v>
      </c>
      <c r="H14" s="7">
        <f>I10</f>
        <v>47.48</v>
      </c>
    </row>
    <row r="15">
      <c r="F15" s="2" t="s">
        <v>30</v>
      </c>
      <c r="H15" s="81">
        <f>H10</f>
        <v>0</v>
      </c>
    </row>
    <row r="16">
      <c r="F16" s="2" t="s">
        <v>31</v>
      </c>
      <c r="H16" s="48">
        <f>J10</f>
        <v>216423.06</v>
      </c>
    </row>
    <row r="21">
      <c r="A21" s="25" t="s">
        <v>17</v>
      </c>
      <c r="B21" s="35" t="s">
        <v>148</v>
      </c>
      <c r="H21" s="2" t="s">
        <v>1</v>
      </c>
      <c r="I21" s="2" t="s">
        <v>2</v>
      </c>
      <c r="J21" s="2" t="s">
        <v>3</v>
      </c>
    </row>
    <row r="22">
      <c r="D22" s="38">
        <v>42456.0</v>
      </c>
      <c r="E22" s="4"/>
      <c r="F22" s="5" t="s">
        <v>5</v>
      </c>
      <c r="G22" s="6"/>
      <c r="H22" s="7"/>
      <c r="I22" s="7"/>
      <c r="J22" s="8">
        <v>216423.06</v>
      </c>
    </row>
    <row r="23">
      <c r="D23" s="37">
        <v>42487.0</v>
      </c>
      <c r="E23" s="42" t="s">
        <v>7</v>
      </c>
      <c r="F23" s="43" t="s">
        <v>149</v>
      </c>
      <c r="G23" s="12"/>
      <c r="I23" s="71">
        <v>20.22</v>
      </c>
      <c r="J23" s="39">
        <v>216443.28</v>
      </c>
    </row>
    <row r="24">
      <c r="D24" s="45"/>
      <c r="E24" s="42"/>
      <c r="F24" s="43"/>
      <c r="G24" s="17"/>
      <c r="H24" s="75"/>
      <c r="I24" s="70"/>
      <c r="J24" s="14"/>
    </row>
    <row r="25">
      <c r="D25" s="45">
        <v>42517.0</v>
      </c>
      <c r="E25" s="42" t="s">
        <v>7</v>
      </c>
      <c r="F25" s="18" t="s">
        <v>150</v>
      </c>
      <c r="G25" s="17"/>
      <c r="H25" s="18"/>
      <c r="I25" s="71">
        <v>19.57</v>
      </c>
      <c r="J25" s="41">
        <v>216462.85</v>
      </c>
    </row>
    <row r="26">
      <c r="D26" s="15"/>
      <c r="E26" s="42"/>
      <c r="F26" s="43"/>
      <c r="G26" s="17"/>
      <c r="H26" s="18"/>
      <c r="I26" s="18"/>
      <c r="J26" s="14"/>
    </row>
    <row r="27">
      <c r="D27" s="84">
        <v>42548.0</v>
      </c>
      <c r="E27" s="42" t="s">
        <v>7</v>
      </c>
      <c r="F27" s="18" t="s">
        <v>151</v>
      </c>
      <c r="G27" s="17"/>
      <c r="H27" s="18"/>
      <c r="I27" s="71">
        <v>20.22</v>
      </c>
      <c r="J27" s="41">
        <v>216483.07</v>
      </c>
    </row>
    <row r="28">
      <c r="D28" s="38"/>
      <c r="E28" s="42"/>
      <c r="F28" s="43"/>
      <c r="G28" s="17"/>
      <c r="H28" s="18"/>
      <c r="J28" s="14"/>
    </row>
    <row r="29">
      <c r="D29" s="38">
        <v>42548.0</v>
      </c>
      <c r="E29" s="42"/>
      <c r="F29" s="27" t="s">
        <v>21</v>
      </c>
      <c r="G29" s="28"/>
      <c r="H29" s="7">
        <f t="shared" ref="H29:I29" si="2">SUM(H23:H28)</f>
        <v>0</v>
      </c>
      <c r="I29" s="7">
        <f t="shared" si="2"/>
        <v>60.01</v>
      </c>
      <c r="J29" s="47">
        <v>216483.07</v>
      </c>
    </row>
    <row r="30">
      <c r="F30" s="30"/>
      <c r="G30" s="18"/>
      <c r="H30" s="29"/>
      <c r="I30" s="29"/>
      <c r="J30" s="8"/>
    </row>
    <row r="31">
      <c r="D31" s="33" t="s">
        <v>27</v>
      </c>
      <c r="F31" s="31"/>
      <c r="G31" s="32"/>
      <c r="H31" s="18"/>
    </row>
    <row r="32">
      <c r="F32" s="2" t="s">
        <v>28</v>
      </c>
      <c r="H32" s="34">
        <f>J22</f>
        <v>216423.06</v>
      </c>
    </row>
    <row r="33">
      <c r="F33" s="2" t="s">
        <v>29</v>
      </c>
      <c r="H33" s="7">
        <f>I29</f>
        <v>60.01</v>
      </c>
    </row>
    <row r="34">
      <c r="F34" s="2" t="s">
        <v>30</v>
      </c>
      <c r="H34" s="81">
        <f>H29</f>
        <v>0</v>
      </c>
    </row>
    <row r="35">
      <c r="F35" s="2" t="s">
        <v>31</v>
      </c>
      <c r="H35" s="48">
        <f>J29</f>
        <v>216483.07</v>
      </c>
    </row>
    <row r="38">
      <c r="A38" s="25" t="s">
        <v>17</v>
      </c>
      <c r="B38" s="35" t="s">
        <v>152</v>
      </c>
      <c r="H38" s="2" t="s">
        <v>1</v>
      </c>
      <c r="I38" s="2" t="s">
        <v>2</v>
      </c>
      <c r="J38" s="2" t="s">
        <v>3</v>
      </c>
    </row>
    <row r="39">
      <c r="D39" s="38">
        <v>42548.0</v>
      </c>
      <c r="E39" s="4"/>
      <c r="F39" s="5" t="s">
        <v>5</v>
      </c>
      <c r="G39" s="6"/>
      <c r="H39" s="7"/>
      <c r="I39" s="7"/>
      <c r="J39" s="8">
        <v>216483.07</v>
      </c>
    </row>
    <row r="40">
      <c r="D40" s="37">
        <v>42578.0</v>
      </c>
      <c r="E40" s="42" t="s">
        <v>7</v>
      </c>
      <c r="F40" s="43" t="s">
        <v>153</v>
      </c>
      <c r="G40" s="12"/>
      <c r="I40" s="71">
        <v>19.57</v>
      </c>
      <c r="J40" s="44">
        <v>216502.64</v>
      </c>
    </row>
    <row r="41">
      <c r="D41" s="45"/>
      <c r="E41" s="42"/>
      <c r="F41" s="43"/>
      <c r="G41" s="17"/>
      <c r="H41" s="75"/>
      <c r="I41" s="70"/>
      <c r="J41" s="14"/>
    </row>
    <row r="42">
      <c r="D42" s="45">
        <v>42609.0</v>
      </c>
      <c r="E42" s="42" t="s">
        <v>7</v>
      </c>
      <c r="F42" s="18" t="s">
        <v>154</v>
      </c>
      <c r="G42" s="17"/>
      <c r="H42" s="18"/>
      <c r="I42" s="71">
        <v>20.23</v>
      </c>
      <c r="J42" s="41">
        <v>216522.87</v>
      </c>
    </row>
    <row r="43">
      <c r="D43" s="15"/>
      <c r="E43" s="42"/>
      <c r="F43" s="43"/>
      <c r="G43" s="17"/>
      <c r="H43" s="18"/>
      <c r="I43" s="18"/>
      <c r="J43" s="14"/>
    </row>
    <row r="44">
      <c r="D44" s="84">
        <v>42640.0</v>
      </c>
      <c r="E44" s="42" t="s">
        <v>7</v>
      </c>
      <c r="F44" s="18" t="s">
        <v>155</v>
      </c>
      <c r="G44" s="17"/>
      <c r="H44" s="18"/>
      <c r="I44" s="71">
        <v>19.93</v>
      </c>
      <c r="J44" s="41">
        <v>216542.8</v>
      </c>
    </row>
    <row r="45">
      <c r="D45" s="38"/>
      <c r="E45" s="42"/>
      <c r="F45" s="43"/>
      <c r="G45" s="17"/>
      <c r="H45" s="18"/>
      <c r="J45" s="14"/>
    </row>
    <row r="46">
      <c r="D46" s="38">
        <v>42640.0</v>
      </c>
      <c r="E46" s="42"/>
      <c r="F46" s="27" t="s">
        <v>21</v>
      </c>
      <c r="G46" s="28"/>
      <c r="H46" s="7">
        <f t="shared" ref="H46:I46" si="3">SUM(H40:H45)</f>
        <v>0</v>
      </c>
      <c r="I46" s="7">
        <f t="shared" si="3"/>
        <v>59.73</v>
      </c>
      <c r="J46" s="47">
        <v>216483.07</v>
      </c>
    </row>
    <row r="47">
      <c r="F47" s="30"/>
      <c r="G47" s="18"/>
      <c r="H47" s="29"/>
      <c r="I47" s="29"/>
      <c r="J47" s="8"/>
    </row>
    <row r="48">
      <c r="D48" s="33" t="s">
        <v>27</v>
      </c>
      <c r="F48" s="31"/>
      <c r="G48" s="32"/>
      <c r="H48" s="18"/>
    </row>
    <row r="49">
      <c r="F49" s="2" t="s">
        <v>28</v>
      </c>
      <c r="H49" s="34">
        <f>J39</f>
        <v>216483.07</v>
      </c>
    </row>
    <row r="50">
      <c r="F50" s="2" t="s">
        <v>29</v>
      </c>
      <c r="H50" s="7">
        <f>I46</f>
        <v>59.73</v>
      </c>
    </row>
    <row r="51">
      <c r="F51" s="2" t="s">
        <v>30</v>
      </c>
      <c r="H51" s="81">
        <f>H46</f>
        <v>0</v>
      </c>
    </row>
    <row r="52">
      <c r="F52" s="2" t="s">
        <v>31</v>
      </c>
      <c r="H52" s="48">
        <f>J46</f>
        <v>216483.07</v>
      </c>
    </row>
    <row r="57">
      <c r="A57" s="25" t="s">
        <v>17</v>
      </c>
      <c r="B57" s="35" t="s">
        <v>156</v>
      </c>
      <c r="H57" s="2" t="s">
        <v>1</v>
      </c>
      <c r="I57" s="2" t="s">
        <v>2</v>
      </c>
      <c r="J57" s="2" t="s">
        <v>3</v>
      </c>
    </row>
    <row r="58">
      <c r="D58" s="38">
        <v>42640.0</v>
      </c>
      <c r="E58" s="4"/>
      <c r="F58" s="5" t="s">
        <v>5</v>
      </c>
      <c r="G58" s="6"/>
      <c r="H58" s="7"/>
      <c r="I58" s="7"/>
      <c r="J58" s="8">
        <v>216542.8</v>
      </c>
    </row>
    <row r="59">
      <c r="D59" s="37">
        <v>42670.0</v>
      </c>
      <c r="E59" s="42" t="s">
        <v>7</v>
      </c>
      <c r="F59" s="43" t="s">
        <v>157</v>
      </c>
      <c r="G59" s="12"/>
      <c r="I59" s="71">
        <v>10.68</v>
      </c>
      <c r="J59" s="44">
        <v>216553.48</v>
      </c>
    </row>
    <row r="60">
      <c r="D60" s="45"/>
      <c r="E60" s="42"/>
      <c r="F60" s="43"/>
      <c r="G60" s="17"/>
      <c r="H60" s="75"/>
      <c r="I60" s="70"/>
      <c r="J60" s="14"/>
    </row>
    <row r="61">
      <c r="D61" s="45">
        <v>42701.0</v>
      </c>
      <c r="E61" s="42" t="s">
        <v>7</v>
      </c>
      <c r="F61" s="18" t="s">
        <v>158</v>
      </c>
      <c r="G61" s="17"/>
      <c r="H61" s="18"/>
      <c r="I61" s="71">
        <v>11.04</v>
      </c>
      <c r="J61" s="41">
        <v>216564.52</v>
      </c>
    </row>
    <row r="62">
      <c r="D62" s="15"/>
      <c r="E62" s="42"/>
      <c r="F62" s="43"/>
      <c r="G62" s="17"/>
      <c r="H62" s="18"/>
      <c r="I62" s="18"/>
      <c r="J62" s="14"/>
    </row>
    <row r="63">
      <c r="D63" s="84">
        <v>42731.0</v>
      </c>
      <c r="E63" s="42" t="s">
        <v>7</v>
      </c>
      <c r="F63" s="18" t="s">
        <v>159</v>
      </c>
      <c r="G63" s="17"/>
      <c r="H63" s="18"/>
      <c r="I63" s="71">
        <v>10.68</v>
      </c>
      <c r="J63" s="41">
        <v>216575.2</v>
      </c>
    </row>
    <row r="64">
      <c r="D64" s="38"/>
      <c r="E64" s="42"/>
      <c r="F64" s="43"/>
      <c r="G64" s="17"/>
      <c r="H64" s="18"/>
      <c r="J64" s="14"/>
    </row>
    <row r="65">
      <c r="D65" s="38">
        <v>42731.0</v>
      </c>
      <c r="E65" s="42"/>
      <c r="F65" s="27" t="s">
        <v>21</v>
      </c>
      <c r="G65" s="28"/>
      <c r="H65" s="7">
        <f t="shared" ref="H65:I65" si="4">SUM(H59:H64)</f>
        <v>0</v>
      </c>
      <c r="I65" s="7">
        <f t="shared" si="4"/>
        <v>32.4</v>
      </c>
      <c r="J65" s="47">
        <v>216575.2</v>
      </c>
    </row>
    <row r="66">
      <c r="F66" s="30"/>
      <c r="G66" s="18"/>
      <c r="H66" s="29"/>
      <c r="I66" s="29"/>
      <c r="J66" s="8"/>
    </row>
    <row r="67">
      <c r="D67" s="33" t="s">
        <v>27</v>
      </c>
      <c r="F67" s="31"/>
      <c r="G67" s="32"/>
      <c r="H67" s="18"/>
    </row>
    <row r="68">
      <c r="F68" s="2" t="s">
        <v>28</v>
      </c>
      <c r="H68" s="34">
        <f>J58</f>
        <v>216542.8</v>
      </c>
    </row>
    <row r="69">
      <c r="F69" s="2" t="s">
        <v>29</v>
      </c>
      <c r="H69" s="7">
        <f>I65</f>
        <v>32.4</v>
      </c>
    </row>
    <row r="70">
      <c r="F70" s="2" t="s">
        <v>30</v>
      </c>
      <c r="H70" s="81">
        <f>H65</f>
        <v>0</v>
      </c>
    </row>
    <row r="71">
      <c r="F71" s="2" t="s">
        <v>31</v>
      </c>
      <c r="H71" s="48">
        <f>J65</f>
        <v>216575.2</v>
      </c>
    </row>
    <row r="75">
      <c r="A75" s="25" t="s">
        <v>17</v>
      </c>
      <c r="B75" s="35" t="s">
        <v>160</v>
      </c>
      <c r="H75" s="2" t="s">
        <v>1</v>
      </c>
      <c r="I75" s="2" t="s">
        <v>2</v>
      </c>
      <c r="J75" s="2" t="s">
        <v>3</v>
      </c>
    </row>
    <row r="76">
      <c r="D76" s="38">
        <v>42731.0</v>
      </c>
      <c r="E76" s="4"/>
      <c r="F76" s="5" t="s">
        <v>5</v>
      </c>
      <c r="G76" s="6"/>
      <c r="H76" s="7"/>
      <c r="I76" s="7"/>
      <c r="J76" s="8">
        <v>216575.2</v>
      </c>
    </row>
    <row r="77">
      <c r="D77" s="37">
        <v>42762.0</v>
      </c>
      <c r="E77" s="42" t="s">
        <v>7</v>
      </c>
      <c r="F77" s="43" t="s">
        <v>161</v>
      </c>
      <c r="G77" s="12"/>
      <c r="I77" s="71">
        <v>11.04</v>
      </c>
      <c r="J77" s="39">
        <v>216586.24</v>
      </c>
    </row>
    <row r="78">
      <c r="D78" s="45"/>
      <c r="E78" s="42"/>
      <c r="F78" s="43"/>
      <c r="G78" s="17"/>
      <c r="H78" s="75"/>
      <c r="I78" s="70"/>
      <c r="J78" s="14"/>
    </row>
    <row r="79">
      <c r="D79" s="45">
        <v>42793.0</v>
      </c>
      <c r="E79" s="42" t="s">
        <v>7</v>
      </c>
      <c r="F79" s="18" t="s">
        <v>162</v>
      </c>
      <c r="G79" s="17"/>
      <c r="H79" s="18"/>
      <c r="I79" s="71">
        <v>11.04</v>
      </c>
      <c r="J79" s="41">
        <v>216597.28</v>
      </c>
    </row>
    <row r="80">
      <c r="D80" s="15"/>
      <c r="E80" s="42"/>
      <c r="F80" s="43"/>
      <c r="G80" s="17"/>
      <c r="H80" s="18"/>
      <c r="I80" s="18"/>
      <c r="J80" s="14"/>
    </row>
    <row r="81">
      <c r="D81" s="84">
        <v>42821.0</v>
      </c>
      <c r="E81" s="42" t="s">
        <v>7</v>
      </c>
      <c r="F81" s="18" t="s">
        <v>163</v>
      </c>
      <c r="G81" s="17"/>
      <c r="H81" s="18"/>
      <c r="I81" s="71">
        <v>9.97</v>
      </c>
      <c r="J81" s="41">
        <v>216607.25</v>
      </c>
    </row>
    <row r="82">
      <c r="D82" s="38"/>
      <c r="E82" s="42"/>
      <c r="F82" s="43"/>
      <c r="G82" s="17"/>
      <c r="H82" s="18"/>
      <c r="J82" s="14"/>
    </row>
    <row r="83">
      <c r="D83" s="38">
        <v>42821.0</v>
      </c>
      <c r="E83" s="42"/>
      <c r="F83" s="27" t="s">
        <v>21</v>
      </c>
      <c r="G83" s="28"/>
      <c r="H83" s="7">
        <f t="shared" ref="H83:I83" si="5">SUM(H77:H82)</f>
        <v>0</v>
      </c>
      <c r="I83" s="7">
        <f t="shared" si="5"/>
        <v>32.05</v>
      </c>
      <c r="J83" s="47">
        <v>216423.06</v>
      </c>
    </row>
    <row r="84">
      <c r="F84" s="30"/>
      <c r="G84" s="18"/>
      <c r="H84" s="29"/>
      <c r="I84" s="29"/>
      <c r="J84" s="8"/>
    </row>
    <row r="85">
      <c r="D85" s="33" t="s">
        <v>27</v>
      </c>
      <c r="F85" s="31"/>
      <c r="G85" s="32"/>
      <c r="H85" s="18"/>
    </row>
    <row r="86">
      <c r="F86" s="2" t="s">
        <v>28</v>
      </c>
      <c r="H86" s="34">
        <f>J76</f>
        <v>216575.2</v>
      </c>
    </row>
    <row r="87">
      <c r="F87" s="2" t="s">
        <v>29</v>
      </c>
      <c r="H87" s="7">
        <f>I83</f>
        <v>32.05</v>
      </c>
    </row>
    <row r="88">
      <c r="F88" s="2" t="s">
        <v>30</v>
      </c>
      <c r="H88" s="81">
        <f>H83</f>
        <v>0</v>
      </c>
    </row>
    <row r="89">
      <c r="F89" s="2" t="s">
        <v>31</v>
      </c>
      <c r="H89" s="48">
        <f>J83</f>
        <v>216423.06</v>
      </c>
    </row>
    <row r="95">
      <c r="A95" s="25" t="s">
        <v>17</v>
      </c>
      <c r="B95" s="35" t="s">
        <v>164</v>
      </c>
      <c r="H95" s="2" t="s">
        <v>1</v>
      </c>
      <c r="I95" s="2" t="s">
        <v>2</v>
      </c>
      <c r="J95" s="2" t="s">
        <v>3</v>
      </c>
    </row>
    <row r="96">
      <c r="D96" s="38">
        <v>42821.0</v>
      </c>
      <c r="E96" s="4"/>
      <c r="F96" s="5" t="s">
        <v>5</v>
      </c>
      <c r="G96" s="6"/>
      <c r="H96" s="7"/>
      <c r="I96" s="7"/>
      <c r="J96" s="8">
        <v>216607.25</v>
      </c>
    </row>
    <row r="97">
      <c r="D97" s="37">
        <v>42852.0</v>
      </c>
      <c r="E97" s="42" t="s">
        <v>7</v>
      </c>
      <c r="F97" s="43" t="s">
        <v>165</v>
      </c>
      <c r="G97" s="12"/>
      <c r="I97" s="71">
        <v>11.04</v>
      </c>
      <c r="J97" s="39">
        <v>216618.29</v>
      </c>
    </row>
    <row r="98">
      <c r="D98" s="45"/>
      <c r="E98" s="42"/>
      <c r="F98" s="43"/>
      <c r="G98" s="17"/>
      <c r="H98" s="75"/>
      <c r="I98" s="70"/>
      <c r="J98" s="14"/>
    </row>
    <row r="99">
      <c r="D99" s="45">
        <v>42882.0</v>
      </c>
      <c r="E99" s="42" t="s">
        <v>7</v>
      </c>
      <c r="F99" s="18" t="s">
        <v>166</v>
      </c>
      <c r="G99" s="17"/>
      <c r="H99" s="18"/>
      <c r="I99" s="71">
        <v>10.68</v>
      </c>
      <c r="J99" s="41">
        <v>216628.97</v>
      </c>
    </row>
    <row r="100">
      <c r="D100" s="15"/>
      <c r="E100" s="42"/>
      <c r="F100" s="43"/>
      <c r="G100" s="17"/>
      <c r="H100" s="18"/>
      <c r="I100" s="18"/>
      <c r="J100" s="14"/>
    </row>
    <row r="101">
      <c r="D101" s="84">
        <v>42913.0</v>
      </c>
      <c r="E101" s="42" t="s">
        <v>7</v>
      </c>
      <c r="F101" s="18" t="s">
        <v>167</v>
      </c>
      <c r="G101" s="17"/>
      <c r="H101" s="18"/>
      <c r="I101" s="71">
        <v>11.04</v>
      </c>
      <c r="J101" s="41">
        <v>216640.01</v>
      </c>
    </row>
    <row r="102">
      <c r="D102" s="38"/>
      <c r="E102" s="42"/>
      <c r="F102" s="43"/>
      <c r="G102" s="17"/>
      <c r="H102" s="18"/>
      <c r="J102" s="14"/>
    </row>
    <row r="103">
      <c r="D103" s="38">
        <v>42913.0</v>
      </c>
      <c r="E103" s="42"/>
      <c r="F103" s="27" t="s">
        <v>21</v>
      </c>
      <c r="G103" s="28"/>
      <c r="H103" s="7">
        <f t="shared" ref="H103:I103" si="6">SUM(H97:H102)</f>
        <v>0</v>
      </c>
      <c r="I103" s="7">
        <f t="shared" si="6"/>
        <v>32.76</v>
      </c>
      <c r="J103" s="47">
        <v>216640.01</v>
      </c>
    </row>
    <row r="104">
      <c r="F104" s="30"/>
      <c r="G104" s="18"/>
      <c r="H104" s="29"/>
      <c r="I104" s="29"/>
      <c r="J104" s="8"/>
    </row>
    <row r="105">
      <c r="D105" s="33" t="s">
        <v>27</v>
      </c>
      <c r="F105" s="31"/>
      <c r="G105" s="32"/>
      <c r="H105" s="18"/>
    </row>
    <row r="106">
      <c r="F106" s="2" t="s">
        <v>28</v>
      </c>
      <c r="H106" s="34">
        <f>J96</f>
        <v>216607.25</v>
      </c>
    </row>
    <row r="107">
      <c r="F107" s="2" t="s">
        <v>29</v>
      </c>
      <c r="H107" s="7">
        <f>I103</f>
        <v>32.76</v>
      </c>
    </row>
    <row r="108">
      <c r="F108" s="2" t="s">
        <v>30</v>
      </c>
      <c r="H108" s="81">
        <f>H103</f>
        <v>0</v>
      </c>
    </row>
    <row r="109">
      <c r="F109" s="2" t="s">
        <v>31</v>
      </c>
      <c r="H109" s="48">
        <f>J103</f>
        <v>216640.01</v>
      </c>
    </row>
    <row r="115">
      <c r="A115" s="25" t="s">
        <v>17</v>
      </c>
      <c r="B115" s="35" t="s">
        <v>168</v>
      </c>
      <c r="H115" s="2" t="s">
        <v>1</v>
      </c>
      <c r="I115" s="2" t="s">
        <v>2</v>
      </c>
      <c r="J115" s="2" t="s">
        <v>3</v>
      </c>
    </row>
    <row r="116">
      <c r="D116" s="38">
        <v>42913.0</v>
      </c>
      <c r="E116" s="4"/>
      <c r="F116" s="5" t="s">
        <v>5</v>
      </c>
      <c r="G116" s="6"/>
      <c r="H116" s="7"/>
      <c r="I116" s="7"/>
      <c r="J116" s="8">
        <v>216640.01</v>
      </c>
    </row>
    <row r="117">
      <c r="D117" s="37">
        <v>42943.0</v>
      </c>
      <c r="E117" s="42" t="s">
        <v>7</v>
      </c>
      <c r="F117" s="43" t="s">
        <v>169</v>
      </c>
      <c r="G117" s="12"/>
      <c r="I117" s="71">
        <v>10.68</v>
      </c>
      <c r="J117" s="44">
        <v>216650.69</v>
      </c>
    </row>
    <row r="118">
      <c r="D118" s="45"/>
      <c r="E118" s="42"/>
      <c r="F118" s="43"/>
      <c r="G118" s="17"/>
      <c r="H118" s="75"/>
      <c r="I118" s="70"/>
      <c r="J118" s="14"/>
    </row>
    <row r="119">
      <c r="D119" s="45">
        <v>42974.0</v>
      </c>
      <c r="E119" s="42" t="s">
        <v>7</v>
      </c>
      <c r="F119" s="18" t="s">
        <v>170</v>
      </c>
      <c r="G119" s="17"/>
      <c r="H119" s="18"/>
      <c r="I119" s="71">
        <v>11.04</v>
      </c>
      <c r="J119" s="41">
        <v>216661.73</v>
      </c>
    </row>
    <row r="120">
      <c r="D120" s="15"/>
      <c r="E120" s="42"/>
      <c r="F120" s="43"/>
      <c r="G120" s="17"/>
      <c r="H120" s="18"/>
      <c r="I120" s="18"/>
      <c r="J120" s="14"/>
    </row>
    <row r="121">
      <c r="D121" s="84">
        <v>43005.0</v>
      </c>
      <c r="E121" s="42" t="s">
        <v>7</v>
      </c>
      <c r="F121" s="18" t="s">
        <v>171</v>
      </c>
      <c r="G121" s="17"/>
      <c r="H121" s="18"/>
      <c r="I121" s="71">
        <v>11.04</v>
      </c>
      <c r="J121" s="41">
        <v>216672.77</v>
      </c>
    </row>
    <row r="122">
      <c r="D122" s="38"/>
      <c r="E122" s="42"/>
      <c r="F122" s="43"/>
      <c r="G122" s="17"/>
      <c r="H122" s="18"/>
      <c r="J122" s="14"/>
    </row>
    <row r="123">
      <c r="D123" s="38">
        <v>43005.0</v>
      </c>
      <c r="E123" s="42"/>
      <c r="F123" s="27" t="s">
        <v>21</v>
      </c>
      <c r="G123" s="28"/>
      <c r="H123" s="7">
        <f t="shared" ref="H123:I123" si="7">SUM(H117:H122)</f>
        <v>0</v>
      </c>
      <c r="I123" s="7">
        <f t="shared" si="7"/>
        <v>32.76</v>
      </c>
      <c r="J123" s="47">
        <v>216672.77</v>
      </c>
    </row>
    <row r="124">
      <c r="F124" s="30"/>
      <c r="G124" s="18"/>
      <c r="H124" s="29"/>
      <c r="I124" s="29"/>
      <c r="J124" s="8"/>
    </row>
    <row r="125">
      <c r="D125" s="33" t="s">
        <v>27</v>
      </c>
      <c r="F125" s="31"/>
      <c r="G125" s="32"/>
      <c r="H125" s="18"/>
    </row>
    <row r="126">
      <c r="F126" s="2" t="s">
        <v>28</v>
      </c>
      <c r="H126" s="34">
        <f>J116</f>
        <v>216640.01</v>
      </c>
    </row>
    <row r="127">
      <c r="F127" s="2" t="s">
        <v>29</v>
      </c>
      <c r="H127" s="7">
        <f>I123</f>
        <v>32.76</v>
      </c>
    </row>
    <row r="128">
      <c r="F128" s="2" t="s">
        <v>30</v>
      </c>
      <c r="H128" s="81">
        <f>H123</f>
        <v>0</v>
      </c>
    </row>
    <row r="129">
      <c r="F129" s="2" t="s">
        <v>31</v>
      </c>
      <c r="H129" s="48">
        <f>J123</f>
        <v>216672.77</v>
      </c>
    </row>
    <row r="136">
      <c r="A136" s="25" t="s">
        <v>17</v>
      </c>
      <c r="B136" s="35" t="s">
        <v>172</v>
      </c>
      <c r="H136" s="2" t="s">
        <v>1</v>
      </c>
      <c r="I136" s="2" t="s">
        <v>2</v>
      </c>
      <c r="J136" s="2" t="s">
        <v>3</v>
      </c>
    </row>
    <row r="137">
      <c r="D137" s="38">
        <v>43005.0</v>
      </c>
      <c r="E137" s="4"/>
      <c r="F137" s="5" t="s">
        <v>5</v>
      </c>
      <c r="G137" s="6"/>
      <c r="H137" s="7"/>
      <c r="I137" s="7"/>
      <c r="J137" s="8">
        <v>216672.77</v>
      </c>
    </row>
    <row r="138">
      <c r="D138" s="37">
        <v>43035.0</v>
      </c>
      <c r="E138" s="42" t="s">
        <v>7</v>
      </c>
      <c r="F138" s="43" t="s">
        <v>173</v>
      </c>
      <c r="G138" s="12"/>
      <c r="I138" s="71">
        <v>10.69</v>
      </c>
      <c r="J138" s="44">
        <v>216683.46</v>
      </c>
    </row>
    <row r="139">
      <c r="D139" s="45"/>
      <c r="E139" s="42"/>
      <c r="F139" s="43"/>
      <c r="G139" s="17"/>
      <c r="H139" s="75"/>
      <c r="I139" s="70"/>
      <c r="J139" s="14"/>
    </row>
    <row r="140">
      <c r="D140" s="45">
        <v>43066.0</v>
      </c>
      <c r="E140" s="42" t="s">
        <v>7</v>
      </c>
      <c r="F140" s="18" t="s">
        <v>174</v>
      </c>
      <c r="G140" s="17"/>
      <c r="H140" s="18"/>
      <c r="I140" s="71">
        <v>11.04</v>
      </c>
      <c r="J140" s="41">
        <v>216694.5</v>
      </c>
    </row>
    <row r="141">
      <c r="D141" s="15"/>
      <c r="E141" s="42"/>
      <c r="F141" s="43"/>
      <c r="G141" s="17"/>
      <c r="H141" s="18"/>
      <c r="I141" s="18"/>
      <c r="J141" s="14"/>
    </row>
    <row r="142">
      <c r="D142" s="84">
        <v>43096.0</v>
      </c>
      <c r="E142" s="42" t="s">
        <v>7</v>
      </c>
      <c r="F142" s="18" t="s">
        <v>175</v>
      </c>
      <c r="G142" s="17"/>
      <c r="H142" s="18"/>
      <c r="I142" s="71">
        <v>18.4</v>
      </c>
      <c r="J142" s="41">
        <v>216712.9</v>
      </c>
    </row>
    <row r="143">
      <c r="D143" s="38"/>
      <c r="E143" s="42"/>
      <c r="F143" s="43"/>
      <c r="G143" s="17"/>
      <c r="H143" s="18"/>
      <c r="J143" s="14"/>
    </row>
    <row r="144">
      <c r="D144" s="38">
        <v>43096.0</v>
      </c>
      <c r="E144" s="42"/>
      <c r="F144" s="27" t="s">
        <v>21</v>
      </c>
      <c r="G144" s="28"/>
      <c r="H144" s="7">
        <f t="shared" ref="H144:I144" si="8">SUM(H138:H143)</f>
        <v>0</v>
      </c>
      <c r="I144" s="7">
        <f t="shared" si="8"/>
        <v>40.13</v>
      </c>
      <c r="J144" s="47">
        <v>216712.9</v>
      </c>
    </row>
    <row r="145">
      <c r="F145" s="30"/>
      <c r="G145" s="18"/>
      <c r="H145" s="29"/>
      <c r="I145" s="29"/>
      <c r="J145" s="8"/>
    </row>
    <row r="146">
      <c r="D146" s="33" t="s">
        <v>27</v>
      </c>
      <c r="F146" s="31"/>
      <c r="G146" s="32"/>
      <c r="H146" s="18"/>
    </row>
    <row r="147">
      <c r="F147" s="2" t="s">
        <v>28</v>
      </c>
      <c r="H147" s="34">
        <f>J137</f>
        <v>216672.77</v>
      </c>
    </row>
    <row r="148">
      <c r="F148" s="2" t="s">
        <v>29</v>
      </c>
      <c r="H148" s="7">
        <f>I144</f>
        <v>40.13</v>
      </c>
    </row>
    <row r="149">
      <c r="F149" s="2" t="s">
        <v>30</v>
      </c>
      <c r="H149" s="81">
        <f>H144</f>
        <v>0</v>
      </c>
    </row>
    <row r="150">
      <c r="F150" s="2" t="s">
        <v>31</v>
      </c>
      <c r="H150" s="48">
        <f>J144</f>
        <v>216712.9</v>
      </c>
    </row>
    <row r="154">
      <c r="A154" s="25" t="s">
        <v>17</v>
      </c>
      <c r="B154" s="35" t="s">
        <v>176</v>
      </c>
      <c r="H154" s="2" t="s">
        <v>1</v>
      </c>
      <c r="I154" s="2" t="s">
        <v>2</v>
      </c>
      <c r="J154" s="2" t="s">
        <v>3</v>
      </c>
    </row>
    <row r="155">
      <c r="D155" s="38">
        <v>43186.0</v>
      </c>
      <c r="E155" s="4"/>
      <c r="F155" s="5" t="s">
        <v>5</v>
      </c>
      <c r="G155" s="6"/>
      <c r="H155" s="7"/>
      <c r="I155" s="7"/>
      <c r="J155" s="8">
        <v>216771.69</v>
      </c>
    </row>
    <row r="156">
      <c r="D156" s="37">
        <v>43217.0</v>
      </c>
      <c r="E156" s="42" t="s">
        <v>7</v>
      </c>
      <c r="F156" s="43" t="s">
        <v>177</v>
      </c>
      <c r="G156" s="12"/>
      <c r="I156" s="71">
        <v>20.25</v>
      </c>
      <c r="J156" s="39">
        <v>216791.94</v>
      </c>
    </row>
    <row r="157">
      <c r="D157" s="45"/>
      <c r="E157" s="42"/>
      <c r="F157" s="43"/>
      <c r="G157" s="17"/>
      <c r="H157" s="75"/>
      <c r="I157" s="70"/>
      <c r="J157" s="14"/>
    </row>
    <row r="158">
      <c r="D158" s="45">
        <v>43247.0</v>
      </c>
      <c r="E158" s="42" t="s">
        <v>7</v>
      </c>
      <c r="F158" s="18" t="s">
        <v>178</v>
      </c>
      <c r="G158" s="17"/>
      <c r="H158" s="18"/>
      <c r="I158" s="71">
        <v>19.6</v>
      </c>
      <c r="J158" s="41">
        <v>216811.54</v>
      </c>
    </row>
    <row r="159">
      <c r="D159" s="15"/>
      <c r="E159" s="42"/>
      <c r="F159" s="43"/>
      <c r="G159" s="17"/>
      <c r="H159" s="18"/>
      <c r="I159" s="18"/>
      <c r="J159" s="14"/>
    </row>
    <row r="160">
      <c r="D160" s="84">
        <v>43278.0</v>
      </c>
      <c r="E160" s="42" t="s">
        <v>7</v>
      </c>
      <c r="F160" s="18" t="s">
        <v>179</v>
      </c>
      <c r="G160" s="17"/>
      <c r="H160" s="18"/>
      <c r="I160" s="71">
        <v>20.26</v>
      </c>
      <c r="J160" s="41">
        <v>216831.8</v>
      </c>
    </row>
    <row r="161">
      <c r="D161" s="38"/>
      <c r="E161" s="42"/>
      <c r="F161" s="43"/>
      <c r="G161" s="17"/>
      <c r="H161" s="18"/>
      <c r="J161" s="14"/>
    </row>
    <row r="162">
      <c r="D162" s="38">
        <v>43278.0</v>
      </c>
      <c r="E162" s="42"/>
      <c r="F162" s="27" t="s">
        <v>21</v>
      </c>
      <c r="G162" s="28"/>
      <c r="H162" s="7">
        <f t="shared" ref="H162:I162" si="9">SUM(H156:H161)</f>
        <v>0</v>
      </c>
      <c r="I162" s="7">
        <f t="shared" si="9"/>
        <v>60.11</v>
      </c>
      <c r="J162" s="47">
        <v>216831.8</v>
      </c>
    </row>
    <row r="163">
      <c r="F163" s="30"/>
      <c r="G163" s="18"/>
      <c r="H163" s="29"/>
      <c r="I163" s="29"/>
      <c r="J163" s="8"/>
    </row>
    <row r="164">
      <c r="D164" s="33" t="s">
        <v>27</v>
      </c>
      <c r="F164" s="31"/>
      <c r="G164" s="32"/>
      <c r="H164" s="18"/>
    </row>
    <row r="165">
      <c r="F165" s="2" t="s">
        <v>28</v>
      </c>
      <c r="H165" s="34">
        <f>J155</f>
        <v>216771.69</v>
      </c>
    </row>
    <row r="166">
      <c r="F166" s="2" t="s">
        <v>29</v>
      </c>
      <c r="H166" s="7">
        <f>I162</f>
        <v>60.11</v>
      </c>
    </row>
    <row r="167">
      <c r="F167" s="2" t="s">
        <v>30</v>
      </c>
      <c r="H167" s="81">
        <f>H162</f>
        <v>0</v>
      </c>
    </row>
    <row r="168">
      <c r="F168" s="2" t="s">
        <v>31</v>
      </c>
      <c r="H168" s="48">
        <f>J162</f>
        <v>216831.8</v>
      </c>
    </row>
    <row r="171">
      <c r="A171" s="25" t="s">
        <v>17</v>
      </c>
      <c r="B171" s="35" t="s">
        <v>180</v>
      </c>
      <c r="H171" s="2" t="s">
        <v>1</v>
      </c>
      <c r="I171" s="2" t="s">
        <v>2</v>
      </c>
      <c r="J171" s="2" t="s">
        <v>3</v>
      </c>
    </row>
    <row r="172">
      <c r="D172" s="38">
        <v>43278.0</v>
      </c>
      <c r="E172" s="4"/>
      <c r="F172" s="5" t="s">
        <v>5</v>
      </c>
      <c r="G172" s="6"/>
      <c r="H172" s="7"/>
      <c r="I172" s="7"/>
      <c r="J172" s="8">
        <v>216831.8</v>
      </c>
    </row>
    <row r="173">
      <c r="D173" s="37">
        <v>43308.0</v>
      </c>
      <c r="E173" s="42" t="s">
        <v>7</v>
      </c>
      <c r="F173" s="43" t="s">
        <v>181</v>
      </c>
      <c r="G173" s="12"/>
      <c r="I173" s="71" t="s">
        <v>182</v>
      </c>
      <c r="J173" s="44">
        <v>216851.4</v>
      </c>
    </row>
    <row r="174">
      <c r="D174" s="38"/>
      <c r="E174" s="42"/>
      <c r="F174" s="43"/>
      <c r="G174" s="17"/>
      <c r="H174" s="18"/>
      <c r="J174" s="14"/>
    </row>
    <row r="175">
      <c r="D175" s="85">
        <v>43308.0</v>
      </c>
      <c r="E175" s="42"/>
      <c r="F175" s="27" t="s">
        <v>21</v>
      </c>
      <c r="G175" s="28"/>
      <c r="H175" s="7">
        <f>SUM(H173:H174)</f>
        <v>0</v>
      </c>
      <c r="I175" s="49" t="str">
        <f>I173</f>
        <v>19,60</v>
      </c>
      <c r="J175" s="47">
        <v>216851.4</v>
      </c>
    </row>
    <row r="176">
      <c r="F176" s="30"/>
      <c r="G176" s="18"/>
      <c r="H176" s="29"/>
      <c r="I176" s="29"/>
      <c r="J176" s="8"/>
    </row>
    <row r="177">
      <c r="D177" s="33" t="s">
        <v>27</v>
      </c>
      <c r="F177" s="31"/>
      <c r="G177" s="32"/>
      <c r="H177" s="18"/>
    </row>
    <row r="178">
      <c r="F178" s="2" t="s">
        <v>28</v>
      </c>
      <c r="H178" s="34">
        <f>J172</f>
        <v>216831.8</v>
      </c>
    </row>
    <row r="179">
      <c r="F179" s="2" t="s">
        <v>29</v>
      </c>
      <c r="H179" s="49" t="str">
        <f>I175</f>
        <v>19,60</v>
      </c>
    </row>
    <row r="180">
      <c r="F180" s="2" t="s">
        <v>30</v>
      </c>
      <c r="H180" s="81">
        <f>H175</f>
        <v>0</v>
      </c>
    </row>
    <row r="181">
      <c r="F181" s="2" t="s">
        <v>31</v>
      </c>
      <c r="H181" s="48">
        <f>J175</f>
        <v>216851.4</v>
      </c>
    </row>
    <row r="184">
      <c r="A184" s="25" t="s">
        <v>17</v>
      </c>
      <c r="B184" s="35" t="s">
        <v>183</v>
      </c>
      <c r="H184" s="2" t="s">
        <v>1</v>
      </c>
      <c r="I184" s="2" t="s">
        <v>2</v>
      </c>
      <c r="J184" s="2" t="s">
        <v>3</v>
      </c>
    </row>
    <row r="185">
      <c r="D185" s="38">
        <v>43278.0</v>
      </c>
      <c r="E185" s="4"/>
      <c r="F185" s="5" t="s">
        <v>5</v>
      </c>
      <c r="G185" s="6"/>
      <c r="H185" s="7"/>
      <c r="I185" s="7"/>
      <c r="J185" s="8">
        <v>216851.4</v>
      </c>
    </row>
    <row r="186">
      <c r="D186" s="45">
        <v>43339.0</v>
      </c>
      <c r="E186" s="42" t="s">
        <v>7</v>
      </c>
      <c r="F186" s="43" t="s">
        <v>184</v>
      </c>
      <c r="G186" s="12"/>
      <c r="I186" s="71">
        <v>20.26</v>
      </c>
      <c r="J186" s="44">
        <v>216871.66</v>
      </c>
    </row>
    <row r="187">
      <c r="D187" s="45"/>
      <c r="E187" s="42"/>
      <c r="F187" s="43"/>
      <c r="G187" s="17"/>
      <c r="H187" s="75"/>
      <c r="I187" s="70"/>
      <c r="J187" s="14"/>
    </row>
    <row r="188">
      <c r="D188" s="67">
        <v>43339.0</v>
      </c>
      <c r="E188" s="42" t="s">
        <v>7</v>
      </c>
      <c r="F188" s="27" t="s">
        <v>21</v>
      </c>
      <c r="G188" s="17"/>
      <c r="H188" s="29">
        <v>0.0</v>
      </c>
      <c r="I188" s="72">
        <f>I186</f>
        <v>20.26</v>
      </c>
      <c r="J188" s="47">
        <v>216871.66</v>
      </c>
    </row>
    <row r="191">
      <c r="D191" s="33" t="s">
        <v>27</v>
      </c>
      <c r="F191" s="31"/>
      <c r="G191" s="32"/>
      <c r="H191" s="18"/>
    </row>
    <row r="192">
      <c r="F192" s="2" t="s">
        <v>28</v>
      </c>
      <c r="H192" s="34">
        <f>J185</f>
        <v>216851.4</v>
      </c>
    </row>
    <row r="193">
      <c r="F193" s="2" t="s">
        <v>29</v>
      </c>
      <c r="H193" s="49">
        <f>I188</f>
        <v>20.26</v>
      </c>
    </row>
    <row r="194">
      <c r="F194" s="2" t="s">
        <v>30</v>
      </c>
      <c r="H194" s="81">
        <f>H188</f>
        <v>0</v>
      </c>
    </row>
    <row r="195">
      <c r="F195" s="2" t="s">
        <v>31</v>
      </c>
      <c r="H195" s="48">
        <f>J188</f>
        <v>216871.66</v>
      </c>
    </row>
    <row r="201">
      <c r="A201" s="25" t="s">
        <v>17</v>
      </c>
      <c r="B201" s="35" t="s">
        <v>185</v>
      </c>
      <c r="H201" s="2" t="s">
        <v>1</v>
      </c>
      <c r="I201" s="2" t="s">
        <v>2</v>
      </c>
      <c r="J201" s="2" t="s">
        <v>3</v>
      </c>
    </row>
    <row r="202">
      <c r="D202" s="38">
        <v>43339.0</v>
      </c>
      <c r="E202" s="4"/>
      <c r="F202" s="5" t="s">
        <v>5</v>
      </c>
      <c r="G202" s="6"/>
      <c r="H202" s="7"/>
      <c r="I202" s="7"/>
      <c r="J202" s="8">
        <v>216871.66</v>
      </c>
    </row>
    <row r="203">
      <c r="D203" s="37">
        <v>43370.0</v>
      </c>
      <c r="E203" s="42" t="s">
        <v>7</v>
      </c>
      <c r="F203" s="43" t="s">
        <v>186</v>
      </c>
      <c r="G203" s="12"/>
      <c r="I203" s="71">
        <v>41.12</v>
      </c>
      <c r="J203" s="44">
        <v>216912.78</v>
      </c>
    </row>
    <row r="204">
      <c r="D204" s="38"/>
      <c r="E204" s="42"/>
      <c r="F204" s="43"/>
      <c r="G204" s="17"/>
      <c r="H204" s="18"/>
      <c r="J204" s="14"/>
    </row>
    <row r="205">
      <c r="D205" s="85">
        <v>43370.0</v>
      </c>
      <c r="E205" s="42"/>
      <c r="F205" s="27" t="s">
        <v>21</v>
      </c>
      <c r="G205" s="28"/>
      <c r="H205" s="7">
        <f>SUM(H203:H204)</f>
        <v>0</v>
      </c>
      <c r="I205" s="49">
        <f>I203</f>
        <v>41.12</v>
      </c>
      <c r="J205" s="47">
        <v>216912.78</v>
      </c>
    </row>
    <row r="206">
      <c r="F206" s="30"/>
      <c r="G206" s="18"/>
      <c r="H206" s="29"/>
      <c r="I206" s="29"/>
      <c r="J206" s="8"/>
    </row>
    <row r="207">
      <c r="D207" s="33" t="s">
        <v>27</v>
      </c>
      <c r="F207" s="31"/>
      <c r="G207" s="32"/>
      <c r="H207" s="18"/>
    </row>
    <row r="208">
      <c r="F208" s="2" t="s">
        <v>28</v>
      </c>
      <c r="H208" s="34">
        <f>J202</f>
        <v>216871.66</v>
      </c>
    </row>
    <row r="209">
      <c r="F209" s="2" t="s">
        <v>29</v>
      </c>
      <c r="H209" s="49">
        <f>I205</f>
        <v>41.12</v>
      </c>
    </row>
    <row r="210">
      <c r="F210" s="2" t="s">
        <v>30</v>
      </c>
      <c r="H210" s="81">
        <f>H205</f>
        <v>0</v>
      </c>
    </row>
    <row r="211">
      <c r="F211" s="2" t="s">
        <v>31</v>
      </c>
      <c r="H211" s="48">
        <f>J205</f>
        <v>216912.78</v>
      </c>
    </row>
    <row r="215">
      <c r="A215" s="25" t="s">
        <v>17</v>
      </c>
      <c r="B215" s="35" t="s">
        <v>187</v>
      </c>
      <c r="H215" s="2" t="s">
        <v>1</v>
      </c>
      <c r="I215" s="2" t="s">
        <v>2</v>
      </c>
      <c r="J215" s="2" t="s">
        <v>3</v>
      </c>
    </row>
    <row r="216">
      <c r="D216" s="38">
        <v>43370.0</v>
      </c>
      <c r="E216" s="4"/>
      <c r="F216" s="5" t="s">
        <v>5</v>
      </c>
      <c r="G216" s="6"/>
      <c r="H216" s="7"/>
      <c r="I216" s="7"/>
      <c r="J216" s="8">
        <v>216912.78</v>
      </c>
    </row>
    <row r="217">
      <c r="D217" s="37">
        <v>43400.0</v>
      </c>
      <c r="E217" s="42" t="s">
        <v>7</v>
      </c>
      <c r="F217" s="43" t="s">
        <v>188</v>
      </c>
      <c r="G217" s="12"/>
      <c r="I217" s="71">
        <v>42.79</v>
      </c>
      <c r="J217" s="44">
        <v>216955.57</v>
      </c>
    </row>
    <row r="218">
      <c r="D218" s="38"/>
      <c r="E218" s="42"/>
      <c r="F218" s="43"/>
      <c r="G218" s="17"/>
      <c r="H218" s="18"/>
      <c r="J218" s="14"/>
    </row>
    <row r="219">
      <c r="D219" s="38">
        <v>43461.0</v>
      </c>
      <c r="E219" s="42"/>
      <c r="F219" s="27" t="s">
        <v>21</v>
      </c>
      <c r="G219" s="28"/>
      <c r="H219" s="7">
        <f t="shared" ref="H219:I219" si="10">SUM(H217:H218)</f>
        <v>0</v>
      </c>
      <c r="I219" s="7">
        <f t="shared" si="10"/>
        <v>42.79</v>
      </c>
      <c r="J219" s="47">
        <v>216955.57</v>
      </c>
    </row>
    <row r="220">
      <c r="F220" s="30"/>
      <c r="G220" s="18"/>
      <c r="H220" s="29"/>
      <c r="I220" s="29"/>
      <c r="J220" s="8"/>
    </row>
    <row r="221">
      <c r="D221" s="33" t="s">
        <v>27</v>
      </c>
      <c r="F221" s="31"/>
      <c r="G221" s="32"/>
      <c r="H221" s="18"/>
    </row>
    <row r="222">
      <c r="F222" s="2" t="s">
        <v>28</v>
      </c>
      <c r="H222" s="34">
        <f>J216</f>
        <v>216912.78</v>
      </c>
    </row>
    <row r="223">
      <c r="F223" s="2" t="s">
        <v>29</v>
      </c>
      <c r="H223" s="7">
        <f>I219</f>
        <v>42.79</v>
      </c>
    </row>
    <row r="224">
      <c r="F224" s="2" t="s">
        <v>30</v>
      </c>
      <c r="H224" s="81">
        <f>H219</f>
        <v>0</v>
      </c>
    </row>
    <row r="225">
      <c r="F225" s="2" t="s">
        <v>31</v>
      </c>
      <c r="H225" s="48">
        <f>J219</f>
        <v>216955.57</v>
      </c>
    </row>
    <row r="230">
      <c r="A230" s="25" t="s">
        <v>17</v>
      </c>
      <c r="B230" s="35" t="s">
        <v>189</v>
      </c>
      <c r="H230" s="2" t="s">
        <v>1</v>
      </c>
      <c r="I230" s="2" t="s">
        <v>2</v>
      </c>
      <c r="J230" s="2" t="s">
        <v>3</v>
      </c>
    </row>
    <row r="231">
      <c r="D231" s="85">
        <v>43400.0</v>
      </c>
      <c r="E231" s="4"/>
      <c r="F231" s="5" t="s">
        <v>5</v>
      </c>
      <c r="G231" s="6"/>
      <c r="H231" s="7"/>
      <c r="I231" s="7"/>
      <c r="J231" s="8">
        <v>216955.57</v>
      </c>
    </row>
    <row r="232">
      <c r="D232" s="37">
        <v>43431.0</v>
      </c>
      <c r="E232" s="42" t="s">
        <v>7</v>
      </c>
      <c r="F232" s="43" t="s">
        <v>190</v>
      </c>
      <c r="G232" s="12"/>
      <c r="I232" s="71">
        <v>44.22</v>
      </c>
      <c r="J232" s="44">
        <v>216999.79</v>
      </c>
    </row>
    <row r="233">
      <c r="D233" s="38"/>
      <c r="E233" s="42"/>
      <c r="F233" s="43"/>
      <c r="G233" s="17"/>
      <c r="H233" s="18"/>
      <c r="J233" s="14"/>
    </row>
    <row r="234">
      <c r="D234" s="85">
        <v>43431.0</v>
      </c>
      <c r="E234" s="42"/>
      <c r="F234" s="27" t="s">
        <v>21</v>
      </c>
      <c r="G234" s="28"/>
      <c r="H234" s="7">
        <f t="shared" ref="H234:I234" si="11">SUM(H232:H233)</f>
        <v>0</v>
      </c>
      <c r="I234" s="7">
        <f t="shared" si="11"/>
        <v>44.22</v>
      </c>
      <c r="J234" s="47">
        <v>216999.79</v>
      </c>
    </row>
    <row r="235">
      <c r="F235" s="30"/>
      <c r="G235" s="18"/>
      <c r="H235" s="29"/>
      <c r="I235" s="29"/>
      <c r="J235" s="8"/>
    </row>
    <row r="236">
      <c r="D236" s="33" t="s">
        <v>27</v>
      </c>
      <c r="F236" s="31"/>
      <c r="G236" s="32"/>
      <c r="H236" s="18"/>
    </row>
    <row r="237">
      <c r="F237" s="2" t="s">
        <v>28</v>
      </c>
      <c r="H237" s="34">
        <f>J231</f>
        <v>216955.57</v>
      </c>
    </row>
    <row r="238">
      <c r="F238" s="2" t="s">
        <v>29</v>
      </c>
      <c r="H238" s="7">
        <f>I234</f>
        <v>44.22</v>
      </c>
    </row>
    <row r="239">
      <c r="F239" s="2" t="s">
        <v>30</v>
      </c>
      <c r="H239" s="81">
        <f>H234</f>
        <v>0</v>
      </c>
    </row>
    <row r="240">
      <c r="F240" s="2" t="s">
        <v>31</v>
      </c>
      <c r="H240" s="48">
        <f>J234</f>
        <v>216999.79</v>
      </c>
    </row>
    <row r="243">
      <c r="A243" s="25" t="s">
        <v>17</v>
      </c>
      <c r="B243" s="35" t="s">
        <v>191</v>
      </c>
      <c r="H243" s="2" t="s">
        <v>1</v>
      </c>
      <c r="I243" s="2" t="s">
        <v>2</v>
      </c>
      <c r="J243" s="2" t="s">
        <v>3</v>
      </c>
    </row>
    <row r="244">
      <c r="D244" s="85">
        <v>43431.0</v>
      </c>
      <c r="E244" s="4"/>
      <c r="F244" s="5" t="s">
        <v>5</v>
      </c>
      <c r="G244" s="6"/>
      <c r="H244" s="7"/>
      <c r="I244" s="7"/>
      <c r="J244" s="8">
        <v>216999.79</v>
      </c>
    </row>
    <row r="245">
      <c r="D245" s="37">
        <v>43461.0</v>
      </c>
      <c r="E245" s="42" t="s">
        <v>7</v>
      </c>
      <c r="F245" s="43" t="s">
        <v>192</v>
      </c>
      <c r="G245" s="12"/>
      <c r="I245" s="71">
        <v>42.81</v>
      </c>
      <c r="J245" s="44">
        <v>217042.6</v>
      </c>
    </row>
    <row r="246">
      <c r="D246" s="38"/>
      <c r="E246" s="42"/>
      <c r="F246" s="43"/>
      <c r="G246" s="17"/>
      <c r="H246" s="18"/>
      <c r="J246" s="14"/>
    </row>
    <row r="247">
      <c r="D247" s="85">
        <v>43461.0</v>
      </c>
      <c r="E247" s="42"/>
      <c r="F247" s="27" t="s">
        <v>21</v>
      </c>
      <c r="G247" s="28"/>
      <c r="H247" s="7">
        <f t="shared" ref="H247:I247" si="12">SUM(H245:H246)</f>
        <v>0</v>
      </c>
      <c r="I247" s="7">
        <f t="shared" si="12"/>
        <v>42.81</v>
      </c>
      <c r="J247" s="47">
        <v>217042.6</v>
      </c>
    </row>
    <row r="248">
      <c r="F248" s="30"/>
      <c r="G248" s="18"/>
      <c r="H248" s="29"/>
      <c r="I248" s="29"/>
      <c r="J248" s="8"/>
    </row>
    <row r="249">
      <c r="D249" s="33" t="s">
        <v>27</v>
      </c>
      <c r="F249" s="31"/>
      <c r="G249" s="32"/>
      <c r="H249" s="18"/>
    </row>
    <row r="250">
      <c r="F250" s="2" t="s">
        <v>28</v>
      </c>
      <c r="H250" s="34">
        <f>J244</f>
        <v>216999.79</v>
      </c>
    </row>
    <row r="251">
      <c r="F251" s="2" t="s">
        <v>29</v>
      </c>
      <c r="H251" s="7">
        <f>I247</f>
        <v>42.81</v>
      </c>
    </row>
    <row r="252">
      <c r="F252" s="2" t="s">
        <v>30</v>
      </c>
      <c r="H252" s="81">
        <f>H247</f>
        <v>0</v>
      </c>
    </row>
    <row r="253">
      <c r="F253" s="2" t="s">
        <v>31</v>
      </c>
      <c r="H253" s="48">
        <f>J247</f>
        <v>217042.6</v>
      </c>
    </row>
    <row r="257">
      <c r="A257" s="25" t="s">
        <v>17</v>
      </c>
      <c r="B257" s="35" t="s">
        <v>193</v>
      </c>
      <c r="H257" s="2" t="s">
        <v>1</v>
      </c>
      <c r="I257" s="2" t="s">
        <v>2</v>
      </c>
      <c r="J257" s="2" t="s">
        <v>3</v>
      </c>
    </row>
    <row r="258">
      <c r="D258" s="38">
        <v>43461.0</v>
      </c>
      <c r="E258" s="4"/>
      <c r="F258" s="5" t="s">
        <v>5</v>
      </c>
      <c r="G258" s="6"/>
      <c r="H258" s="7"/>
      <c r="I258" s="7"/>
      <c r="J258" s="8">
        <v>216712.9</v>
      </c>
    </row>
    <row r="259">
      <c r="D259" s="37">
        <v>43127.0</v>
      </c>
      <c r="E259" s="42" t="s">
        <v>7</v>
      </c>
      <c r="F259" s="43" t="s">
        <v>194</v>
      </c>
      <c r="G259" s="12"/>
      <c r="I259" s="71">
        <v>20.25</v>
      </c>
      <c r="J259" s="39">
        <v>216733.15</v>
      </c>
    </row>
    <row r="260">
      <c r="D260" s="45"/>
      <c r="E260" s="42"/>
      <c r="F260" s="43"/>
      <c r="G260" s="17"/>
      <c r="H260" s="75"/>
      <c r="I260" s="70"/>
      <c r="J260" s="14"/>
    </row>
    <row r="261">
      <c r="D261" s="45">
        <v>43158.0</v>
      </c>
      <c r="E261" s="42" t="s">
        <v>7</v>
      </c>
      <c r="F261" s="18" t="s">
        <v>195</v>
      </c>
      <c r="G261" s="17"/>
      <c r="H261" s="18"/>
      <c r="I261" s="71">
        <v>20.25</v>
      </c>
      <c r="J261" s="41">
        <v>216753.4</v>
      </c>
    </row>
    <row r="262">
      <c r="D262" s="15"/>
      <c r="E262" s="42"/>
      <c r="F262" s="43"/>
      <c r="G262" s="17"/>
      <c r="H262" s="18"/>
      <c r="I262" s="18"/>
      <c r="J262" s="14"/>
    </row>
    <row r="263">
      <c r="D263" s="84">
        <v>43186.0</v>
      </c>
      <c r="E263" s="42" t="s">
        <v>7</v>
      </c>
      <c r="F263" s="18" t="s">
        <v>196</v>
      </c>
      <c r="G263" s="17"/>
      <c r="H263" s="18"/>
      <c r="I263" s="71">
        <v>18.29</v>
      </c>
      <c r="J263" s="41">
        <v>216771.69</v>
      </c>
    </row>
    <row r="264">
      <c r="D264" s="38"/>
      <c r="E264" s="42"/>
      <c r="F264" s="43"/>
      <c r="G264" s="17"/>
      <c r="H264" s="18"/>
      <c r="J264" s="14"/>
    </row>
    <row r="265">
      <c r="D265" s="38">
        <v>43186.0</v>
      </c>
      <c r="E265" s="42"/>
      <c r="F265" s="27" t="s">
        <v>21</v>
      </c>
      <c r="G265" s="28"/>
      <c r="H265" s="7">
        <f t="shared" ref="H265:I265" si="13">SUM(H259:H264)</f>
        <v>0</v>
      </c>
      <c r="I265" s="7">
        <f t="shared" si="13"/>
        <v>58.79</v>
      </c>
      <c r="J265" s="47">
        <v>216771.69</v>
      </c>
    </row>
    <row r="266">
      <c r="F266" s="30"/>
      <c r="G266" s="18"/>
      <c r="H266" s="29"/>
      <c r="I266" s="29"/>
      <c r="J266" s="8"/>
    </row>
    <row r="267">
      <c r="D267" s="33" t="s">
        <v>27</v>
      </c>
      <c r="F267" s="31"/>
      <c r="G267" s="32"/>
      <c r="H267" s="18"/>
    </row>
    <row r="268">
      <c r="F268" s="2" t="s">
        <v>28</v>
      </c>
      <c r="H268" s="34">
        <f>J258</f>
        <v>216712.9</v>
      </c>
    </row>
    <row r="269">
      <c r="F269" s="2" t="s">
        <v>29</v>
      </c>
      <c r="H269" s="7">
        <f>I265</f>
        <v>58.79</v>
      </c>
    </row>
    <row r="270">
      <c r="F270" s="2" t="s">
        <v>30</v>
      </c>
      <c r="H270" s="81">
        <f>H265</f>
        <v>0</v>
      </c>
    </row>
    <row r="271">
      <c r="F271" s="2" t="s">
        <v>31</v>
      </c>
      <c r="H271" s="48">
        <f>J265</f>
        <v>216771.69</v>
      </c>
    </row>
  </sheetData>
  <drawing r:id="rId1"/>
</worksheet>
</file>