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ept 2006 to  Dec 2008" sheetId="1" r:id="rId4"/>
    <sheet state="visible" name="Jan 2009 to Sept 2011" sheetId="2" r:id="rId5"/>
    <sheet state="visible" name="Oct 2011 to May 2012" sheetId="3" r:id="rId6"/>
    <sheet state="visible" name="28 June to 27 September 2013" sheetId="4" r:id="rId7"/>
    <sheet state="visible" name="Dec 2014 to Dec 2015" sheetId="5" r:id="rId8"/>
    <sheet state="visible" name="Dec 2015 to March 2018" sheetId="6" r:id="rId9"/>
  </sheets>
  <definedNames/>
  <calcPr/>
  <extLst>
    <ext uri="GoogleSheetsCustomDataVersion1">
      <go:sheetsCustomData xmlns:go="http://customooxmlschemas.google.com/" r:id="rId10" roundtripDataSignature="AMtx7mhB9mki1KLS0zDOzYuzdFAaNWo2Dw=="/>
    </ext>
  </extLst>
</workbook>
</file>

<file path=xl/sharedStrings.xml><?xml version="1.0" encoding="utf-8"?>
<sst xmlns="http://schemas.openxmlformats.org/spreadsheetml/2006/main" count="1157" uniqueCount="195">
  <si>
    <t xml:space="preserve">Trustees of Alexander Chapel </t>
  </si>
  <si>
    <t>PAID OUT</t>
  </si>
  <si>
    <t>PAID IN</t>
  </si>
  <si>
    <t>BALANCE</t>
  </si>
  <si>
    <t>Assoc Small Self Admin PS</t>
  </si>
  <si>
    <t>BALANCE BROUGHT FORWARD</t>
  </si>
  <si>
    <t>11 Elmdale Ploacl</t>
  </si>
  <si>
    <t>CR</t>
  </si>
  <si>
    <t>NET INTEFIEST TO 31AUG2006</t>
  </si>
  <si>
    <t>Tynclalls Park</t>
  </si>
  <si>
    <t>DD</t>
  </si>
  <si>
    <t>SCOTTISH EQUITABLE</t>
  </si>
  <si>
    <t>Bristol</t>
  </si>
  <si>
    <t>DR</t>
  </si>
  <si>
    <t>TOTAL CHAFiGES TO 31 AUG2006</t>
  </si>
  <si>
    <t>BS8 1 SL</t>
  </si>
  <si>
    <t>ALEX CHAPEL</t>
  </si>
  <si>
    <t>Dates</t>
  </si>
  <si>
    <t>1 September to 30 September 2006</t>
  </si>
  <si>
    <t>Sortcode</t>
  </si>
  <si>
    <t>40-17-32</t>
  </si>
  <si>
    <t>BALANCE CARRIED FORWARD</t>
  </si>
  <si>
    <t>Account Number</t>
  </si>
  <si>
    <t>lntor'national Bank Account Number</t>
  </si>
  <si>
    <t>G 863 M I D L401732 71290428</t>
  </si>
  <si>
    <t>Branch ldemtifier Code</t>
  </si>
  <si>
    <t>MIDLG82122 K</t>
  </si>
  <si>
    <t>ACCOUNT SUMMARY</t>
  </si>
  <si>
    <t>Opening Balance</t>
  </si>
  <si>
    <t>Payments IN</t>
  </si>
  <si>
    <t>Payments OUT</t>
  </si>
  <si>
    <t>Closin Balance</t>
  </si>
  <si>
    <t>1 October to 31 October 2006</t>
  </si>
  <si>
    <t>1 November to 31 November 2006</t>
  </si>
  <si>
    <t>1 December to 31 December 2006</t>
  </si>
  <si>
    <t>33,148,18</t>
  </si>
  <si>
    <t>NET INTEFiEST</t>
  </si>
  <si>
    <t>TO 30NOV2006</t>
  </si>
  <si>
    <t>TOTAL CHAFiGES</t>
  </si>
  <si>
    <t>31/2006</t>
  </si>
  <si>
    <t>1 January to 31 January 2007</t>
  </si>
  <si>
    <t xml:space="preserve">CHQ </t>
  </si>
  <si>
    <t>1 Feb to 28 Feb 2007</t>
  </si>
  <si>
    <t>25,775,89</t>
  </si>
  <si>
    <t>1 March to 31 March 2007</t>
  </si>
  <si>
    <t>NET INTEREST</t>
  </si>
  <si>
    <t>TOTAL CHARGES</t>
  </si>
  <si>
    <t>1 Aprril to 31 April 2007</t>
  </si>
  <si>
    <t>1 Feb to 29 Feb 2008</t>
  </si>
  <si>
    <t>TFP</t>
  </si>
  <si>
    <t xml:space="preserve"> 401732 71290436</t>
  </si>
  <si>
    <t>FUNDS TRANSFER</t>
  </si>
  <si>
    <t>1 March to 31 March 2008</t>
  </si>
  <si>
    <t>FUNDS TRANSFEFi</t>
  </si>
  <si>
    <t>NET INTEBEST</t>
  </si>
  <si>
    <t>TO 06MAR2008</t>
  </si>
  <si>
    <t>1 Aprril to 30 April 2008</t>
  </si>
  <si>
    <t>2499.37 D</t>
  </si>
  <si>
    <t>TFR</t>
  </si>
  <si>
    <t>40173271290436 FUNDS TRANSFER</t>
  </si>
  <si>
    <t>1 May to 31 May 2008</t>
  </si>
  <si>
    <t>1 June to 30 June 2008</t>
  </si>
  <si>
    <t>40173271290435 FUNDS TRANSFER</t>
  </si>
  <si>
    <t>TRANSFER 71290436</t>
  </si>
  <si>
    <t>NET INTEREST TO 05JUN2008</t>
  </si>
  <si>
    <t>INEREST</t>
  </si>
  <si>
    <t>TR</t>
  </si>
  <si>
    <t>1 July to 31 July 2008</t>
  </si>
  <si>
    <t>CHQ</t>
  </si>
  <si>
    <t>1 August to 31 August 2008</t>
  </si>
  <si>
    <t>1 September to 30 September 2008</t>
  </si>
  <si>
    <t>02 SEPT 2008</t>
  </si>
  <si>
    <t>05 SEPT</t>
  </si>
  <si>
    <t xml:space="preserve">NET INTEREST </t>
  </si>
  <si>
    <t>26 SEPT</t>
  </si>
  <si>
    <t xml:space="preserve">29 SEPT </t>
  </si>
  <si>
    <t>PAID IN AT HSBC BANK PLC</t>
  </si>
  <si>
    <t>COVENTFiY DSC</t>
  </si>
  <si>
    <t>30 SEPT</t>
  </si>
  <si>
    <t>30 Sept 2008</t>
  </si>
  <si>
    <t>1 Oct to 31 Oct 2008</t>
  </si>
  <si>
    <t>1 November to 30 November 2008</t>
  </si>
  <si>
    <t>1 December to 31 December 2008</t>
  </si>
  <si>
    <t>DEBIT INTEBEST</t>
  </si>
  <si>
    <t>1 March to 31 March 2009</t>
  </si>
  <si>
    <t>1 April to 30 April 2009</t>
  </si>
  <si>
    <t>CHQ 100331</t>
  </si>
  <si>
    <t>CHQ 100332</t>
  </si>
  <si>
    <t>1 May to 30 June 2009</t>
  </si>
  <si>
    <t>1 July to 30 September 2009</t>
  </si>
  <si>
    <t>16 SEPT 2009</t>
  </si>
  <si>
    <t>1 October to 31 December 2009</t>
  </si>
  <si>
    <t>0,55</t>
  </si>
  <si>
    <t>1 January to 28 February 2010</t>
  </si>
  <si>
    <t>BP</t>
  </si>
  <si>
    <t>ALEXANDER CH RENT</t>
  </si>
  <si>
    <t>1 March to 31 March 2010</t>
  </si>
  <si>
    <t>1 April to 30 April 2010</t>
  </si>
  <si>
    <t>SCOT EQ-0000621104</t>
  </si>
  <si>
    <t>SCOT EQ-0000621134</t>
  </si>
  <si>
    <t>SCOT EQ-0000621121</t>
  </si>
  <si>
    <t>1 May to 18 June 2010</t>
  </si>
  <si>
    <t>TOTAL CHARGES TO 17JUN2010</t>
  </si>
  <si>
    <t>TOTAL CHARGES TO 03JUN2010</t>
  </si>
  <si>
    <t>19 June to 31 July 2010</t>
  </si>
  <si>
    <t>1 August to 30 September 2010</t>
  </si>
  <si>
    <t>1 October to 31 October 2010</t>
  </si>
  <si>
    <t>1 November to 30 November 2010</t>
  </si>
  <si>
    <t>1 December 2010 to 31 March 2011</t>
  </si>
  <si>
    <t>1 April to 30 April 2011</t>
  </si>
  <si>
    <t>1 May to 30 September 2011</t>
  </si>
  <si>
    <t>1 October to 31 December 2011</t>
  </si>
  <si>
    <t>1 January to 31 January 2012</t>
  </si>
  <si>
    <t>1 February to 29 February 2012</t>
  </si>
  <si>
    <t>1 March to 31 Mai'ch 2012</t>
  </si>
  <si>
    <t>1 April to 31 August 2012</t>
  </si>
  <si>
    <t>1 September to 30 November 2012</t>
  </si>
  <si>
    <t>1,092 .21</t>
  </si>
  <si>
    <t>1 December 2012 to 31 May 2013</t>
  </si>
  <si>
    <t>28 June to 27 September 2013</t>
  </si>
  <si>
    <t>NET INTEREST TO 26JUL2013</t>
  </si>
  <si>
    <t>NET INTEREST TO 26AUG2013</t>
  </si>
  <si>
    <t>TRANSFER 71290428</t>
  </si>
  <si>
    <t>NET INTEREST TO 26SEP2013</t>
  </si>
  <si>
    <t>28 June to 27 September 2015</t>
  </si>
  <si>
    <t>NET INTEREST TO 26JUL2015</t>
  </si>
  <si>
    <t>NET INTEREST TO 26AUG2015</t>
  </si>
  <si>
    <t>216,311,94</t>
  </si>
  <si>
    <t>NET INTEREST TO 26SEP2015</t>
  </si>
  <si>
    <t>216,328.1 1</t>
  </si>
  <si>
    <t>28 September to 27 December 2015</t>
  </si>
  <si>
    <t>NET INTEREST TO 26OCT2015</t>
  </si>
  <si>
    <t>NET INTEREST TO 26NOV2015</t>
  </si>
  <si>
    <t>NET INTEREST TO 26DEC2015</t>
  </si>
  <si>
    <t>28 December 2014 to 27 March 2015</t>
  </si>
  <si>
    <t>NET INTEREST TO 26JAN2015</t>
  </si>
  <si>
    <t>NET INTEREST TO 26FEB2015</t>
  </si>
  <si>
    <t>NET INTEREST TO 26MAR2015</t>
  </si>
  <si>
    <t>28 March to 27 June 2015</t>
  </si>
  <si>
    <t>NET INTEREST TO 26APR2015</t>
  </si>
  <si>
    <t>NET INTEREST TO 26MAY2015</t>
  </si>
  <si>
    <t>NET INTEREST TO 26JUN2015</t>
  </si>
  <si>
    <t>28 December 2015 to 27 March 2016</t>
  </si>
  <si>
    <t>NET INTEREST TO 26jan2016</t>
  </si>
  <si>
    <t>NET INTEREST TO 26feb2016</t>
  </si>
  <si>
    <t>NET INTEREST TO 26mar2016</t>
  </si>
  <si>
    <t>28 March to 27 June 2016</t>
  </si>
  <si>
    <t>GROSS INTEREST TO 26APR2016</t>
  </si>
  <si>
    <t>GROSS INTEREST TO 26MAY2016</t>
  </si>
  <si>
    <t>GROSS INTEREST TO 26JUN2016</t>
  </si>
  <si>
    <t>28 June to 27 September 2016</t>
  </si>
  <si>
    <t>GROSS INTEREST TO 26JUL2016</t>
  </si>
  <si>
    <t>GROSS INTEREST TO 26AUG2016</t>
  </si>
  <si>
    <t>GROSS INTEREST TO 26SEP2016</t>
  </si>
  <si>
    <t>28 September to 27 December 2016</t>
  </si>
  <si>
    <t>GROSS INTEREST TO 26OCT2016</t>
  </si>
  <si>
    <t>GROSS INTEREST TO 26NOV2016</t>
  </si>
  <si>
    <t>GROSS INTEREST TO 26DEC2016</t>
  </si>
  <si>
    <t>28 December 2016 to 27 March 2017</t>
  </si>
  <si>
    <t>GROSS INTEREST TO 26jan2017</t>
  </si>
  <si>
    <t>GROSS INTEREST TO 26feb2017</t>
  </si>
  <si>
    <t>GROSS INTEREST TO 26mar2017</t>
  </si>
  <si>
    <t>28 March to 27 June 2017</t>
  </si>
  <si>
    <t>GROSS INTEREST TO 26APR2017</t>
  </si>
  <si>
    <t>GROSS INTEREST TO 26MAY2017</t>
  </si>
  <si>
    <t>GROSS INTEREST TO 26JUN2017</t>
  </si>
  <si>
    <t>28 June to 27 September 2017</t>
  </si>
  <si>
    <t>GROSS INTEREST TO 26JUL2017</t>
  </si>
  <si>
    <t>GROSS INTEREST TO 26AUG2017</t>
  </si>
  <si>
    <t>GROSS INTEREST TO 26SEP2017</t>
  </si>
  <si>
    <t>28 September to 27 December 2017</t>
  </si>
  <si>
    <t>GROSS INTEREST TO 26OCT2017</t>
  </si>
  <si>
    <t>GROSS INTEREST TO 26NOV2017</t>
  </si>
  <si>
    <t>GROSS INTEREST TO 26DEC2017</t>
  </si>
  <si>
    <t>28 March to 27 June 2018</t>
  </si>
  <si>
    <t>GROSS INTEREST TO 26APR2018</t>
  </si>
  <si>
    <t>GROSS INTEREST TO 26MAY2018</t>
  </si>
  <si>
    <t>GROSS INTEREST TO 26JUN2018</t>
  </si>
  <si>
    <t>28 June to 27 July 2018</t>
  </si>
  <si>
    <t>GROSS INTEREST TO 26JUL2018</t>
  </si>
  <si>
    <t>19,60</t>
  </si>
  <si>
    <t>28 July to 27 August 2018</t>
  </si>
  <si>
    <t>GROSS INTEREST TO 26AUG2018</t>
  </si>
  <si>
    <t>28 August to 27 September 2018</t>
  </si>
  <si>
    <t>GROSS INTEREST TO 26SEP2018</t>
  </si>
  <si>
    <t>28 September to 27 October 2018</t>
  </si>
  <si>
    <t>GROSS INTEREST TO 26OCT2018</t>
  </si>
  <si>
    <t>28 October to 27 November 2018</t>
  </si>
  <si>
    <t>GROSS INTEREST TO 26NOV2018</t>
  </si>
  <si>
    <t>28 November to 27 December 2018</t>
  </si>
  <si>
    <t>GROSS INTEREST TO 26DEC2018</t>
  </si>
  <si>
    <t>28 December 2017 to 27 March 2018</t>
  </si>
  <si>
    <t>GROSS INTEREST TO 26jan2018</t>
  </si>
  <si>
    <t>GROSS INTEREST TO 26feb2018</t>
  </si>
  <si>
    <t>GROSS INTEREST TO 26mar2018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</si>
</sst>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d mmm yy"/>
    <numFmt numFmtId="165" formatCode="dd mmm yy"/>
    <numFmt numFmtId="166" formatCode="dd mmmyy"/>
    <numFmt numFmtId="167" formatCode="d mmmyy"/>
    <numFmt numFmtId="168" formatCode="yy mmm dd"/>
    <numFmt numFmtId="169" formatCode="d mmmm"/>
    <numFmt numFmtId="170" formatCode="d mmm yyyy"/>
    <numFmt numFmtId="171" formatCode="d mmmm yyyy"/>
    <numFmt numFmtId="172" formatCode="dd mmm yyyy"/>
  </numFmts>
  <fonts count="12">
    <font>
      <sz val="10.0"/>
      <color rgb="FF000000"/>
      <name val="Arial"/>
      <scheme val="minor"/>
    </font>
    <font>
      <b/>
      <sz val="11.0"/>
      <color theme="1"/>
      <name val="Arial"/>
    </font>
    <font>
      <b/>
      <color theme="1"/>
      <name val="Arial"/>
    </font>
    <font>
      <b/>
      <color rgb="FF000000"/>
      <name val="Roboto"/>
    </font>
    <font>
      <color rgb="FF000000"/>
      <name val="Roboto"/>
    </font>
    <font>
      <color theme="1"/>
      <name val="Arial"/>
    </font>
    <font>
      <b/>
      <i/>
      <color theme="1"/>
      <name val="Arial"/>
    </font>
    <font>
      <b/>
      <sz val="10.0"/>
      <color theme="1"/>
      <name val="Arial"/>
    </font>
    <font>
      <sz val="9.0"/>
      <color theme="1"/>
      <name val="Arial"/>
    </font>
    <font>
      <sz val="11.0"/>
      <color theme="1"/>
      <name val="Arial"/>
    </font>
    <font>
      <sz val="11.0"/>
      <color rgb="FF000000"/>
      <name val="Inconsolata"/>
    </font>
    <font>
      <color theme="1"/>
      <name val="Roboto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">
    <border/>
    <border>
      <right/>
    </border>
  </borders>
  <cellStyleXfs count="1">
    <xf borderId="0" fillId="0" fontId="0" numFmtId="0" applyAlignment="1" applyFont="1"/>
  </cellStyleXfs>
  <cellXfs count="7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2" fontId="3" numFmtId="164" xfId="0" applyAlignment="1" applyFill="1" applyFont="1" applyNumberFormat="1">
      <alignment horizontal="right" vertical="bottom"/>
    </xf>
    <xf borderId="0" fillId="2" fontId="2" numFmtId="164" xfId="0" applyAlignment="1" applyFont="1" applyNumberFormat="1">
      <alignment vertical="bottom"/>
    </xf>
    <xf borderId="1" fillId="2" fontId="3" numFmtId="0" xfId="0" applyAlignment="1" applyBorder="1" applyFont="1">
      <alignment shrinkToFit="0" vertical="bottom" wrapText="0"/>
    </xf>
    <xf borderId="0" fillId="0" fontId="2" numFmtId="0" xfId="0" applyAlignment="1" applyFont="1">
      <alignment vertical="bottom"/>
    </xf>
    <xf borderId="0" fillId="0" fontId="2" numFmtId="4" xfId="0" applyFont="1" applyNumberFormat="1"/>
    <xf borderId="0" fillId="2" fontId="4" numFmtId="165" xfId="0" applyAlignment="1" applyFont="1" applyNumberFormat="1">
      <alignment horizontal="right" vertical="bottom"/>
    </xf>
    <xf borderId="0" fillId="2" fontId="4" numFmtId="0" xfId="0" applyAlignment="1" applyFont="1">
      <alignment vertical="bottom"/>
    </xf>
    <xf borderId="1" fillId="2" fontId="4" numFmtId="0" xfId="0" applyAlignment="1" applyBorder="1" applyFont="1">
      <alignment shrinkToFit="0" vertical="bottom" wrapText="0"/>
    </xf>
    <xf borderId="0" fillId="0" fontId="5" numFmtId="0" xfId="0" applyAlignment="1" applyFont="1">
      <alignment vertical="bottom"/>
    </xf>
    <xf borderId="0" fillId="0" fontId="5" numFmtId="0" xfId="0" applyFont="1"/>
    <xf borderId="0" fillId="0" fontId="5" numFmtId="4" xfId="0" applyFont="1" applyNumberFormat="1"/>
    <xf borderId="0" fillId="2" fontId="4" numFmtId="166" xfId="0" applyAlignment="1" applyFont="1" applyNumberFormat="1">
      <alignment horizontal="right" vertical="bottom"/>
    </xf>
    <xf borderId="1" fillId="2" fontId="4" numFmtId="164" xfId="0" applyAlignment="1" applyBorder="1" applyFont="1" applyNumberFormat="1">
      <alignment shrinkToFit="0" vertical="bottom" wrapText="0"/>
    </xf>
    <xf borderId="0" fillId="0" fontId="5" numFmtId="164" xfId="0" applyAlignment="1" applyFont="1" applyNumberFormat="1">
      <alignment vertical="bottom"/>
    </xf>
    <xf borderId="0" fillId="2" fontId="4" numFmtId="0" xfId="0" applyFont="1"/>
    <xf borderId="0" fillId="2" fontId="4" numFmtId="164" xfId="0" applyAlignment="1" applyFont="1" applyNumberFormat="1">
      <alignment horizontal="right" vertical="bottom"/>
    </xf>
    <xf borderId="1" fillId="2" fontId="4" numFmtId="165" xfId="0" applyAlignment="1" applyBorder="1" applyFont="1" applyNumberFormat="1">
      <alignment shrinkToFit="0" vertical="bottom" wrapText="0"/>
    </xf>
    <xf borderId="0" fillId="2" fontId="4" numFmtId="167" xfId="0" applyAlignment="1" applyFont="1" applyNumberFormat="1">
      <alignment horizontal="right" vertical="bottom"/>
    </xf>
    <xf borderId="0" fillId="2" fontId="4" numFmtId="166" xfId="0" applyAlignment="1" applyFont="1" applyNumberFormat="1">
      <alignment vertical="bottom"/>
    </xf>
    <xf borderId="0" fillId="0" fontId="6" numFmtId="0" xfId="0" applyAlignment="1" applyFont="1">
      <alignment shrinkToFit="0" wrapText="1"/>
    </xf>
    <xf borderId="0" fillId="0" fontId="5" numFmtId="0" xfId="0" applyAlignment="1" applyFont="1">
      <alignment horizontal="left"/>
    </xf>
    <xf borderId="1" fillId="2" fontId="3" numFmtId="164" xfId="0" applyAlignment="1" applyBorder="1" applyFont="1" applyNumberFormat="1">
      <alignment shrinkToFit="0" vertical="bottom" wrapText="0"/>
    </xf>
    <xf borderId="0" fillId="2" fontId="3" numFmtId="0" xfId="0" applyFont="1"/>
    <xf borderId="0" fillId="2" fontId="4" numFmtId="167" xfId="0" applyFont="1" applyNumberFormat="1"/>
    <xf borderId="0" fillId="2" fontId="3" numFmtId="164" xfId="0" applyFont="1" applyNumberFormat="1"/>
    <xf borderId="0" fillId="2" fontId="4" numFmtId="164" xfId="0" applyFont="1" applyNumberFormat="1"/>
    <xf borderId="0" fillId="0" fontId="6" numFmtId="0" xfId="0" applyFont="1"/>
    <xf borderId="0" fillId="0" fontId="7" numFmtId="0" xfId="0" applyFont="1"/>
    <xf borderId="0" fillId="0" fontId="5" numFmtId="164" xfId="0" applyFont="1" applyNumberFormat="1"/>
    <xf borderId="0" fillId="2" fontId="3" numFmtId="168" xfId="0" applyAlignment="1" applyFont="1" applyNumberFormat="1">
      <alignment horizontal="right" vertical="bottom"/>
    </xf>
    <xf borderId="0" fillId="0" fontId="5" numFmtId="4" xfId="0" applyAlignment="1" applyFont="1" applyNumberFormat="1">
      <alignment horizontal="right"/>
    </xf>
    <xf borderId="0" fillId="2" fontId="3" numFmtId="0" xfId="0" applyAlignment="1" applyFont="1">
      <alignment horizontal="right" vertical="bottom"/>
    </xf>
    <xf borderId="0" fillId="0" fontId="2" numFmtId="4" xfId="0" applyAlignment="1" applyFont="1" applyNumberFormat="1">
      <alignment horizontal="right"/>
    </xf>
    <xf borderId="0" fillId="0" fontId="2" numFmtId="0" xfId="0" applyAlignment="1" applyFont="1">
      <alignment horizontal="right"/>
    </xf>
    <xf borderId="0" fillId="2" fontId="4" numFmtId="0" xfId="0" applyAlignment="1" applyFont="1">
      <alignment horizontal="left"/>
    </xf>
    <xf borderId="0" fillId="0" fontId="8" numFmtId="164" xfId="0" applyFont="1" applyNumberFormat="1"/>
    <xf borderId="0" fillId="0" fontId="8" numFmtId="165" xfId="0" applyFont="1" applyNumberFormat="1"/>
    <xf borderId="0" fillId="0" fontId="8" numFmtId="166" xfId="0" applyFont="1" applyNumberFormat="1"/>
    <xf borderId="0" fillId="0" fontId="9" numFmtId="168" xfId="0" applyFont="1" applyNumberFormat="1"/>
    <xf borderId="0" fillId="2" fontId="3" numFmtId="169" xfId="0" applyAlignment="1" applyFont="1" applyNumberFormat="1">
      <alignment horizontal="right" vertical="bottom"/>
    </xf>
    <xf borderId="0" fillId="2" fontId="10" numFmtId="0" xfId="0" applyFont="1"/>
    <xf borderId="0" fillId="2" fontId="3" numFmtId="170" xfId="0" applyAlignment="1" applyFont="1" applyNumberFormat="1">
      <alignment horizontal="right" vertical="bottom"/>
    </xf>
    <xf borderId="0" fillId="2" fontId="2" numFmtId="0" xfId="0" applyAlignment="1" applyFont="1">
      <alignment vertical="bottom"/>
    </xf>
    <xf borderId="0" fillId="0" fontId="5" numFmtId="171" xfId="0" applyFont="1" applyNumberFormat="1"/>
    <xf borderId="0" fillId="0" fontId="5" numFmtId="170" xfId="0" applyFont="1" applyNumberFormat="1"/>
    <xf borderId="0" fillId="2" fontId="4" numFmtId="0" xfId="0" applyAlignment="1" applyFont="1">
      <alignment shrinkToFit="0" vertical="bottom" wrapText="0"/>
    </xf>
    <xf borderId="0" fillId="2" fontId="4" numFmtId="0" xfId="0" applyAlignment="1" applyFont="1">
      <alignment horizontal="right" vertical="bottom"/>
    </xf>
    <xf borderId="0" fillId="2" fontId="4" numFmtId="168" xfId="0" applyAlignment="1" applyFont="1" applyNumberFormat="1">
      <alignment horizontal="right" vertical="bottom"/>
    </xf>
    <xf borderId="0" fillId="0" fontId="5" numFmtId="171" xfId="0" applyAlignment="1" applyFont="1" applyNumberFormat="1">
      <alignment horizontal="right"/>
    </xf>
    <xf borderId="0" fillId="0" fontId="11" numFmtId="0" xfId="0" applyAlignment="1" applyFont="1">
      <alignment horizontal="right"/>
    </xf>
    <xf borderId="0" fillId="0" fontId="5" numFmtId="170" xfId="0" applyAlignment="1" applyFont="1" applyNumberFormat="1">
      <alignment horizontal="right"/>
    </xf>
    <xf borderId="0" fillId="2" fontId="3" numFmtId="166" xfId="0" applyAlignment="1" applyFont="1" applyNumberFormat="1">
      <alignment horizontal="right" vertical="bottom"/>
    </xf>
    <xf borderId="0" fillId="2" fontId="4" numFmtId="170" xfId="0" applyAlignment="1" applyFont="1" applyNumberFormat="1">
      <alignment horizontal="right" vertical="bottom"/>
    </xf>
    <xf borderId="0" fillId="0" fontId="5" numFmtId="0" xfId="0" applyAlignment="1" applyFont="1">
      <alignment horizontal="right"/>
    </xf>
    <xf borderId="0" fillId="2" fontId="4" numFmtId="0" xfId="0" applyAlignment="1" applyFont="1">
      <alignment horizontal="right"/>
    </xf>
    <xf borderId="0" fillId="2" fontId="3" numFmtId="0" xfId="0" applyAlignment="1" applyFont="1">
      <alignment horizontal="right"/>
    </xf>
    <xf borderId="0" fillId="2" fontId="4" numFmtId="4" xfId="0" applyAlignment="1" applyFont="1" applyNumberFormat="1">
      <alignment horizontal="right"/>
    </xf>
    <xf borderId="0" fillId="2" fontId="3" numFmtId="4" xfId="0" applyAlignment="1" applyFont="1" applyNumberFormat="1">
      <alignment horizontal="right"/>
    </xf>
    <xf borderId="0" fillId="2" fontId="4" numFmtId="4" xfId="0" applyFont="1" applyNumberFormat="1"/>
    <xf borderId="0" fillId="2" fontId="3" numFmtId="4" xfId="0" applyFont="1" applyNumberFormat="1"/>
    <xf borderId="0" fillId="2" fontId="4" numFmtId="172" xfId="0" applyAlignment="1" applyFont="1" applyNumberFormat="1">
      <alignment horizontal="right" vertical="bottom"/>
    </xf>
    <xf borderId="0" fillId="0" fontId="11" numFmtId="170" xfId="0" applyAlignment="1" applyFont="1" applyNumberFormat="1">
      <alignment horizontal="right"/>
    </xf>
    <xf borderId="0" fillId="0" fontId="2" numFmtId="170" xfId="0" applyFont="1" applyNumberFormat="1"/>
    <xf borderId="0" fillId="0" fontId="2" numFmtId="2" xfId="0" applyFont="1" applyNumberFormat="1"/>
    <xf borderId="0" fillId="2" fontId="3" numFmtId="171" xfId="0" applyAlignment="1" applyFont="1" applyNumberFormat="1">
      <alignment horizontal="right" vertical="bottom"/>
    </xf>
    <xf borderId="0" fillId="2" fontId="3" numFmtId="172" xfId="0" applyAlignment="1" applyFont="1" applyNumberFormat="1">
      <alignment horizontal="right" vertical="bottom"/>
    </xf>
    <xf borderId="0" fillId="2" fontId="3" numFmtId="165" xfId="0" applyAlignment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23.0"/>
    <col customWidth="1" min="2" max="2" width="12.63"/>
    <col customWidth="1" min="3" max="3" width="16.75"/>
    <col customWidth="1" min="4" max="6" width="12.63"/>
  </cols>
  <sheetData>
    <row r="1" ht="15.75" customHeight="1">
      <c r="A1" s="1" t="s">
        <v>0</v>
      </c>
      <c r="H1" s="2" t="s">
        <v>1</v>
      </c>
      <c r="I1" s="2" t="s">
        <v>2</v>
      </c>
      <c r="J1" s="2" t="s">
        <v>3</v>
      </c>
    </row>
    <row r="2" ht="15.75" customHeight="1">
      <c r="A2" s="1" t="s">
        <v>4</v>
      </c>
      <c r="D2" s="3">
        <v>38960.0</v>
      </c>
      <c r="E2" s="4"/>
      <c r="F2" s="5" t="s">
        <v>5</v>
      </c>
      <c r="G2" s="6"/>
      <c r="H2" s="2"/>
      <c r="I2" s="2"/>
      <c r="J2" s="7">
        <v>32504.8</v>
      </c>
    </row>
    <row r="3" ht="15.75" customHeight="1">
      <c r="A3" s="1" t="s">
        <v>6</v>
      </c>
      <c r="D3" s="8">
        <v>38961.0</v>
      </c>
      <c r="E3" s="9" t="s">
        <v>7</v>
      </c>
      <c r="F3" s="10" t="s">
        <v>8</v>
      </c>
      <c r="G3" s="11"/>
      <c r="I3" s="12">
        <v>145.03</v>
      </c>
      <c r="J3" s="13">
        <v>32649.83</v>
      </c>
    </row>
    <row r="4" ht="15.75" customHeight="1">
      <c r="A4" s="1" t="s">
        <v>9</v>
      </c>
      <c r="D4" s="14">
        <v>38964.0</v>
      </c>
      <c r="E4" s="9" t="s">
        <v>10</v>
      </c>
      <c r="F4" s="15" t="s">
        <v>11</v>
      </c>
      <c r="G4" s="16"/>
      <c r="H4" s="17">
        <v>2500.0</v>
      </c>
      <c r="J4" s="13">
        <v>30149.83</v>
      </c>
    </row>
    <row r="5" ht="15.75" customHeight="1">
      <c r="A5" s="1" t="s">
        <v>12</v>
      </c>
      <c r="D5" s="18">
        <v>38982.0</v>
      </c>
      <c r="E5" s="9" t="s">
        <v>13</v>
      </c>
      <c r="F5" s="19" t="s">
        <v>14</v>
      </c>
      <c r="G5" s="11"/>
      <c r="H5" s="17">
        <v>1.65</v>
      </c>
      <c r="J5" s="13">
        <v>30148.18</v>
      </c>
    </row>
    <row r="6" ht="15.75" customHeight="1">
      <c r="A6" s="1" t="s">
        <v>15</v>
      </c>
      <c r="D6" s="20">
        <v>38987.0</v>
      </c>
      <c r="E6" s="9" t="s">
        <v>7</v>
      </c>
      <c r="F6" s="21" t="s">
        <v>16</v>
      </c>
      <c r="G6" s="11"/>
      <c r="H6" s="17"/>
      <c r="I6" s="12">
        <v>4000.0</v>
      </c>
    </row>
    <row r="7" ht="15.75" customHeight="1">
      <c r="A7" s="22" t="s">
        <v>17</v>
      </c>
      <c r="B7" s="23" t="s">
        <v>18</v>
      </c>
      <c r="D7" s="18"/>
      <c r="E7" s="9" t="s">
        <v>7</v>
      </c>
      <c r="F7" s="21" t="s">
        <v>16</v>
      </c>
      <c r="G7" s="11"/>
      <c r="H7" s="17"/>
      <c r="I7" s="12">
        <v>4000.0</v>
      </c>
      <c r="J7" s="13">
        <v>38148.18</v>
      </c>
    </row>
    <row r="8" ht="15.75" customHeight="1">
      <c r="A8" s="22" t="s">
        <v>19</v>
      </c>
      <c r="B8" s="23" t="s">
        <v>20</v>
      </c>
      <c r="D8" s="3">
        <v>38990.0</v>
      </c>
      <c r="E8" s="4"/>
      <c r="F8" s="24" t="s">
        <v>21</v>
      </c>
      <c r="G8" s="6"/>
      <c r="H8" s="25"/>
      <c r="I8" s="2"/>
      <c r="J8" s="7">
        <v>38148.18</v>
      </c>
    </row>
    <row r="9" ht="15.75" customHeight="1">
      <c r="A9" s="22" t="s">
        <v>22</v>
      </c>
      <c r="B9" s="23">
        <v>7.1290428E7</v>
      </c>
      <c r="F9" s="26"/>
      <c r="G9" s="17"/>
      <c r="H9" s="25">
        <f t="shared" ref="H9:I9" si="1">H2+H3+H4+H5+H6+H7</f>
        <v>2501.65</v>
      </c>
      <c r="I9" s="2">
        <f t="shared" si="1"/>
        <v>8145.03</v>
      </c>
      <c r="J9" s="7">
        <f>J8</f>
        <v>38148.18</v>
      </c>
    </row>
    <row r="10" ht="15.75" customHeight="1">
      <c r="A10" s="22" t="s">
        <v>23</v>
      </c>
      <c r="B10" s="23" t="s">
        <v>24</v>
      </c>
      <c r="F10" s="27"/>
      <c r="G10" s="28"/>
      <c r="H10" s="17"/>
    </row>
    <row r="11" ht="15.75" customHeight="1">
      <c r="A11" s="22" t="s">
        <v>25</v>
      </c>
      <c r="B11" s="23" t="s">
        <v>26</v>
      </c>
      <c r="D11" s="29" t="s">
        <v>27</v>
      </c>
      <c r="F11" s="2" t="s">
        <v>28</v>
      </c>
      <c r="H11" s="7">
        <f>J2</f>
        <v>32504.8</v>
      </c>
    </row>
    <row r="12" ht="15.75" customHeight="1">
      <c r="F12" s="2" t="s">
        <v>29</v>
      </c>
      <c r="H12" s="2">
        <f>I9</f>
        <v>8145.03</v>
      </c>
    </row>
    <row r="13" ht="15.75" customHeight="1">
      <c r="F13" s="2" t="s">
        <v>30</v>
      </c>
      <c r="H13" s="2">
        <f>H9</f>
        <v>2501.65</v>
      </c>
    </row>
    <row r="14" ht="15.75" customHeight="1">
      <c r="F14" s="2" t="s">
        <v>31</v>
      </c>
      <c r="H14" s="7">
        <f>J9</f>
        <v>38148.18</v>
      </c>
    </row>
    <row r="15" ht="15.75" customHeight="1">
      <c r="F15" s="2"/>
    </row>
    <row r="16" ht="15.75" customHeight="1"/>
    <row r="17" ht="15.75" customHeight="1"/>
    <row r="18" ht="15.75" customHeight="1">
      <c r="A18" s="22" t="s">
        <v>17</v>
      </c>
      <c r="B18" s="30" t="s">
        <v>32</v>
      </c>
      <c r="H18" s="2" t="s">
        <v>1</v>
      </c>
      <c r="I18" s="2" t="s">
        <v>2</v>
      </c>
      <c r="J18" s="2" t="s">
        <v>3</v>
      </c>
    </row>
    <row r="19" ht="15.75" customHeight="1">
      <c r="D19" s="31">
        <v>38990.0</v>
      </c>
      <c r="E19" s="4"/>
      <c r="F19" s="5" t="s">
        <v>5</v>
      </c>
      <c r="G19" s="6"/>
      <c r="H19" s="2"/>
      <c r="I19" s="2"/>
      <c r="J19" s="7">
        <f>38148.18</f>
        <v>38148.18</v>
      </c>
    </row>
    <row r="20" ht="15.75" customHeight="1">
      <c r="D20" s="8">
        <v>38993.0</v>
      </c>
      <c r="E20" s="9" t="s">
        <v>10</v>
      </c>
      <c r="F20" s="15" t="s">
        <v>11</v>
      </c>
      <c r="G20" s="11"/>
      <c r="H20" s="12">
        <v>2500.0</v>
      </c>
      <c r="J20" s="13">
        <v>35648.18</v>
      </c>
    </row>
    <row r="21" ht="15.75" customHeight="1">
      <c r="D21" s="14"/>
      <c r="E21" s="9"/>
      <c r="F21" s="15"/>
      <c r="G21" s="16"/>
      <c r="H21" s="17"/>
      <c r="J21" s="13"/>
    </row>
    <row r="22" ht="15.75" customHeight="1">
      <c r="D22" s="3">
        <v>39021.0</v>
      </c>
      <c r="E22" s="4"/>
      <c r="F22" s="24" t="s">
        <v>21</v>
      </c>
      <c r="G22" s="6"/>
      <c r="H22" s="25"/>
      <c r="I22" s="2"/>
      <c r="J22" s="13">
        <v>35648.18</v>
      </c>
    </row>
    <row r="23" ht="15.75" customHeight="1">
      <c r="F23" s="26"/>
      <c r="G23" s="17"/>
      <c r="H23" s="25">
        <f>SUM(H19:H22)</f>
        <v>2500</v>
      </c>
      <c r="I23" s="2"/>
      <c r="J23" s="7">
        <f>J22</f>
        <v>35648.18</v>
      </c>
    </row>
    <row r="24" ht="15.75" customHeight="1">
      <c r="F24" s="27"/>
      <c r="G24" s="28"/>
      <c r="H24" s="17"/>
    </row>
    <row r="25" ht="15.75" customHeight="1">
      <c r="D25" s="29" t="s">
        <v>27</v>
      </c>
      <c r="F25" s="2" t="s">
        <v>28</v>
      </c>
      <c r="H25" s="7">
        <f>J19</f>
        <v>38148.18</v>
      </c>
    </row>
    <row r="26" ht="15.75" customHeight="1">
      <c r="F26" s="2" t="s">
        <v>29</v>
      </c>
      <c r="H26" s="2" t="str">
        <f>I23</f>
        <v/>
      </c>
    </row>
    <row r="27" ht="15.75" customHeight="1">
      <c r="F27" s="2" t="s">
        <v>30</v>
      </c>
      <c r="H27" s="2">
        <f>H23</f>
        <v>2500</v>
      </c>
    </row>
    <row r="28" ht="15.75" customHeight="1">
      <c r="F28" s="2" t="s">
        <v>31</v>
      </c>
      <c r="H28" s="7">
        <f>J23</f>
        <v>35648.18</v>
      </c>
    </row>
    <row r="29" ht="15.75" customHeight="1"/>
    <row r="30" ht="15.75" customHeight="1"/>
    <row r="31" ht="15.75" customHeight="1"/>
    <row r="32" ht="15.75" customHeight="1"/>
    <row r="33" ht="15.75" customHeight="1">
      <c r="A33" s="22" t="s">
        <v>17</v>
      </c>
      <c r="B33" s="30" t="s">
        <v>33</v>
      </c>
      <c r="H33" s="2" t="s">
        <v>1</v>
      </c>
      <c r="I33" s="2" t="s">
        <v>2</v>
      </c>
      <c r="J33" s="2" t="s">
        <v>3</v>
      </c>
    </row>
    <row r="34" ht="15.75" customHeight="1">
      <c r="D34" s="3">
        <v>39021.0</v>
      </c>
      <c r="E34" s="4"/>
      <c r="F34" s="5" t="s">
        <v>5</v>
      </c>
      <c r="G34" s="6"/>
      <c r="H34" s="2"/>
      <c r="I34" s="2"/>
      <c r="J34" s="13">
        <v>35648.18</v>
      </c>
    </row>
    <row r="35" ht="15.75" customHeight="1">
      <c r="D35" s="8">
        <v>39024.0</v>
      </c>
      <c r="E35" s="9" t="s">
        <v>10</v>
      </c>
      <c r="F35" s="15" t="s">
        <v>11</v>
      </c>
      <c r="G35" s="11"/>
      <c r="H35" s="12">
        <v>2500.0</v>
      </c>
      <c r="J35" s="13">
        <v>33148.18</v>
      </c>
    </row>
    <row r="36" ht="15.75" customHeight="1">
      <c r="D36" s="14"/>
      <c r="E36" s="9"/>
      <c r="F36" s="15"/>
      <c r="G36" s="16"/>
      <c r="H36" s="17"/>
      <c r="J36" s="13"/>
    </row>
    <row r="37" ht="15.75" customHeight="1">
      <c r="D37" s="32">
        <v>11633.0</v>
      </c>
      <c r="E37" s="4"/>
      <c r="F37" s="24" t="s">
        <v>21</v>
      </c>
      <c r="G37" s="6"/>
      <c r="H37" s="25"/>
      <c r="I37" s="2"/>
      <c r="J37" s="13">
        <v>33148.18</v>
      </c>
    </row>
    <row r="38" ht="15.75" customHeight="1">
      <c r="F38" s="26"/>
      <c r="G38" s="17"/>
      <c r="H38" s="25">
        <f>SUM(H34:H37)</f>
        <v>2500</v>
      </c>
      <c r="I38" s="2"/>
      <c r="J38" s="7">
        <f>J37</f>
        <v>33148.18</v>
      </c>
    </row>
    <row r="39" ht="15.75" customHeight="1">
      <c r="F39" s="27"/>
      <c r="G39" s="28"/>
      <c r="H39" s="17"/>
    </row>
    <row r="40" ht="15.75" customHeight="1">
      <c r="D40" s="29" t="s">
        <v>27</v>
      </c>
      <c r="F40" s="2" t="s">
        <v>28</v>
      </c>
      <c r="H40" s="7">
        <f>J34</f>
        <v>35648.18</v>
      </c>
    </row>
    <row r="41" ht="15.75" customHeight="1">
      <c r="F41" s="2" t="s">
        <v>29</v>
      </c>
      <c r="H41" s="2" t="str">
        <f>I38</f>
        <v/>
      </c>
    </row>
    <row r="42" ht="15.75" customHeight="1">
      <c r="F42" s="2" t="s">
        <v>30</v>
      </c>
      <c r="H42" s="2">
        <f>H38</f>
        <v>2500</v>
      </c>
    </row>
    <row r="43" ht="15.75" customHeight="1">
      <c r="F43" s="2" t="s">
        <v>31</v>
      </c>
      <c r="H43" s="7">
        <f>J38</f>
        <v>33148.18</v>
      </c>
    </row>
    <row r="44" ht="15.75" customHeight="1"/>
    <row r="45" ht="15.75" customHeight="1"/>
    <row r="46" ht="15.75" customHeight="1"/>
    <row r="47" ht="15.75" customHeight="1">
      <c r="A47" s="22" t="s">
        <v>17</v>
      </c>
      <c r="B47" s="30" t="s">
        <v>34</v>
      </c>
      <c r="H47" s="2" t="s">
        <v>1</v>
      </c>
      <c r="I47" s="2" t="s">
        <v>2</v>
      </c>
      <c r="J47" s="2" t="s">
        <v>3</v>
      </c>
    </row>
    <row r="48" ht="15.75" customHeight="1">
      <c r="D48" s="3">
        <v>39051.0</v>
      </c>
      <c r="E48" s="4"/>
      <c r="F48" s="5" t="s">
        <v>5</v>
      </c>
      <c r="G48" s="6"/>
      <c r="H48" s="2"/>
      <c r="I48" s="2"/>
      <c r="J48" s="33" t="s">
        <v>35</v>
      </c>
    </row>
    <row r="49" ht="15.75" customHeight="1">
      <c r="D49" s="8">
        <v>39052.0</v>
      </c>
      <c r="E49" s="9" t="s">
        <v>7</v>
      </c>
      <c r="F49" s="10" t="s">
        <v>36</v>
      </c>
      <c r="G49" s="11"/>
      <c r="H49" s="12"/>
      <c r="J49" s="33"/>
    </row>
    <row r="50" ht="15.75" customHeight="1">
      <c r="D50" s="8"/>
      <c r="E50" s="9"/>
      <c r="F50" s="10" t="s">
        <v>37</v>
      </c>
      <c r="G50" s="11"/>
      <c r="H50" s="12"/>
      <c r="I50" s="12">
        <v>154.46</v>
      </c>
      <c r="J50" s="33">
        <v>33302.64</v>
      </c>
    </row>
    <row r="51" ht="15.75" customHeight="1">
      <c r="D51" s="8">
        <v>39055.0</v>
      </c>
      <c r="E51" s="9" t="s">
        <v>10</v>
      </c>
      <c r="F51" s="15" t="s">
        <v>11</v>
      </c>
      <c r="G51" s="11"/>
      <c r="H51" s="12">
        <v>2500.0</v>
      </c>
      <c r="J51" s="33">
        <v>30802.64</v>
      </c>
    </row>
    <row r="52" ht="15.75" customHeight="1">
      <c r="D52" s="14">
        <v>39073.0</v>
      </c>
      <c r="E52" s="9" t="s">
        <v>13</v>
      </c>
      <c r="F52" s="10" t="s">
        <v>38</v>
      </c>
      <c r="G52" s="16"/>
      <c r="H52" s="17"/>
      <c r="J52" s="33"/>
    </row>
    <row r="53" ht="15.75" customHeight="1">
      <c r="D53" s="34"/>
      <c r="E53" s="4"/>
      <c r="F53" s="5" t="s">
        <v>37</v>
      </c>
      <c r="G53" s="6"/>
      <c r="H53" s="25">
        <v>2.75</v>
      </c>
      <c r="I53" s="2"/>
      <c r="J53" s="33">
        <v>30799.89</v>
      </c>
    </row>
    <row r="54" ht="15.75" customHeight="1">
      <c r="D54" s="34" t="s">
        <v>39</v>
      </c>
      <c r="E54" s="4"/>
      <c r="F54" s="24" t="s">
        <v>21</v>
      </c>
      <c r="G54" s="6"/>
      <c r="H54" s="25"/>
      <c r="I54" s="2"/>
      <c r="J54" s="33"/>
    </row>
    <row r="55" ht="15.75" customHeight="1">
      <c r="F55" s="26"/>
      <c r="G55" s="17"/>
      <c r="H55" s="25">
        <f>SUM(H48:H54)</f>
        <v>2502.75</v>
      </c>
      <c r="I55" s="2">
        <f>I50</f>
        <v>154.46</v>
      </c>
      <c r="J55" s="35">
        <v>30799.89</v>
      </c>
    </row>
    <row r="56" ht="15.75" customHeight="1">
      <c r="F56" s="27"/>
      <c r="G56" s="28"/>
      <c r="H56" s="17"/>
    </row>
    <row r="57" ht="15.75" customHeight="1">
      <c r="D57" s="29" t="s">
        <v>27</v>
      </c>
      <c r="F57" s="2" t="s">
        <v>28</v>
      </c>
      <c r="H57" s="35" t="str">
        <f>J48</f>
        <v>33,148,18</v>
      </c>
    </row>
    <row r="58" ht="15.75" customHeight="1">
      <c r="F58" s="2" t="s">
        <v>29</v>
      </c>
      <c r="H58" s="36">
        <f>I55</f>
        <v>154.46</v>
      </c>
    </row>
    <row r="59" ht="15.75" customHeight="1">
      <c r="F59" s="2" t="s">
        <v>30</v>
      </c>
      <c r="H59" s="36">
        <f>H55</f>
        <v>2502.75</v>
      </c>
    </row>
    <row r="60" ht="15.75" customHeight="1">
      <c r="F60" s="2" t="s">
        <v>31</v>
      </c>
      <c r="H60" s="35">
        <f>J55</f>
        <v>30799.89</v>
      </c>
    </row>
    <row r="61" ht="15.75" customHeight="1"/>
    <row r="62" ht="15.75" customHeight="1"/>
    <row r="63" ht="15.75" customHeight="1"/>
    <row r="64" ht="15.75" customHeight="1">
      <c r="A64" s="22" t="s">
        <v>17</v>
      </c>
      <c r="B64" s="30" t="s">
        <v>40</v>
      </c>
      <c r="H64" s="2" t="s">
        <v>1</v>
      </c>
      <c r="I64" s="2" t="s">
        <v>2</v>
      </c>
      <c r="J64" s="2" t="s">
        <v>3</v>
      </c>
    </row>
    <row r="65" ht="15.75" customHeight="1">
      <c r="D65" s="3">
        <v>39082.0</v>
      </c>
      <c r="E65" s="4"/>
      <c r="F65" s="5" t="s">
        <v>5</v>
      </c>
      <c r="G65" s="6"/>
      <c r="H65" s="2"/>
      <c r="I65" s="2"/>
      <c r="J65" s="13">
        <v>30799.89</v>
      </c>
    </row>
    <row r="66" ht="15.75" customHeight="1">
      <c r="D66" s="8">
        <v>39085.0</v>
      </c>
      <c r="E66" s="9" t="s">
        <v>10</v>
      </c>
      <c r="F66" s="15" t="s">
        <v>11</v>
      </c>
      <c r="G66" s="11"/>
      <c r="H66" s="12">
        <v>2500.0</v>
      </c>
      <c r="J66" s="13">
        <v>28299.89</v>
      </c>
    </row>
    <row r="67" ht="15.75" customHeight="1">
      <c r="D67" s="14">
        <v>39098.0</v>
      </c>
      <c r="E67" s="9" t="s">
        <v>41</v>
      </c>
      <c r="F67" s="37">
        <v>100323.0</v>
      </c>
      <c r="G67" s="16"/>
      <c r="H67" s="17">
        <v>54.0</v>
      </c>
      <c r="J67" s="13">
        <v>28275.89</v>
      </c>
    </row>
    <row r="68" ht="15.75" customHeight="1">
      <c r="D68" s="32">
        <v>39113.0</v>
      </c>
      <c r="E68" s="4"/>
      <c r="F68" s="24" t="s">
        <v>21</v>
      </c>
      <c r="G68" s="6"/>
      <c r="H68" s="25"/>
      <c r="I68" s="2"/>
      <c r="J68" s="13">
        <v>33148.18</v>
      </c>
    </row>
    <row r="69" ht="15.75" customHeight="1">
      <c r="F69" s="26"/>
      <c r="G69" s="17"/>
      <c r="H69" s="25">
        <f>SUM(H65:H68)</f>
        <v>2554</v>
      </c>
      <c r="I69" s="2"/>
      <c r="J69" s="7">
        <v>28275.89</v>
      </c>
    </row>
    <row r="70" ht="15.75" customHeight="1">
      <c r="F70" s="27"/>
      <c r="G70" s="28"/>
      <c r="H70" s="17"/>
    </row>
    <row r="71" ht="15.75" customHeight="1">
      <c r="D71" s="29" t="s">
        <v>27</v>
      </c>
      <c r="F71" s="2" t="s">
        <v>28</v>
      </c>
      <c r="H71" s="7">
        <f>J65</f>
        <v>30799.89</v>
      </c>
    </row>
    <row r="72" ht="15.75" customHeight="1">
      <c r="F72" s="2" t="s">
        <v>29</v>
      </c>
      <c r="H72" s="2" t="str">
        <f>I69</f>
        <v/>
      </c>
    </row>
    <row r="73" ht="15.75" customHeight="1">
      <c r="F73" s="2" t="s">
        <v>30</v>
      </c>
      <c r="H73" s="2">
        <f>H69</f>
        <v>2554</v>
      </c>
    </row>
    <row r="74" ht="15.75" customHeight="1">
      <c r="F74" s="2" t="s">
        <v>31</v>
      </c>
      <c r="H74" s="7">
        <f>J69</f>
        <v>28275.89</v>
      </c>
    </row>
    <row r="75" ht="15.75" customHeight="1"/>
    <row r="76" ht="15.75" customHeight="1"/>
    <row r="77" ht="15.75" customHeight="1"/>
    <row r="78" ht="15.75" customHeight="1">
      <c r="A78" s="22" t="s">
        <v>17</v>
      </c>
      <c r="B78" s="30" t="s">
        <v>42</v>
      </c>
      <c r="H78" s="2" t="s">
        <v>1</v>
      </c>
      <c r="I78" s="2" t="s">
        <v>2</v>
      </c>
      <c r="J78" s="2" t="s">
        <v>3</v>
      </c>
    </row>
    <row r="79" ht="15.75" customHeight="1">
      <c r="D79" s="3">
        <v>39113.0</v>
      </c>
      <c r="E79" s="4"/>
      <c r="F79" s="5" t="s">
        <v>5</v>
      </c>
      <c r="G79" s="6"/>
      <c r="H79" s="2"/>
      <c r="I79" s="2"/>
      <c r="J79" s="13">
        <v>28275.89</v>
      </c>
    </row>
    <row r="80" ht="15.75" customHeight="1">
      <c r="D80" s="8">
        <v>39104.0</v>
      </c>
      <c r="E80" s="9" t="s">
        <v>10</v>
      </c>
      <c r="F80" s="15" t="s">
        <v>11</v>
      </c>
      <c r="G80" s="11"/>
      <c r="H80" s="12">
        <v>2500.0</v>
      </c>
      <c r="J80" s="13">
        <v>25775.89</v>
      </c>
    </row>
    <row r="81" ht="15.75" customHeight="1">
      <c r="D81" s="14"/>
      <c r="E81" s="9"/>
      <c r="F81" s="15"/>
      <c r="G81" s="16"/>
      <c r="H81" s="17"/>
      <c r="J81" s="13"/>
    </row>
    <row r="82" ht="15.75" customHeight="1">
      <c r="D82" s="32">
        <v>39141.0</v>
      </c>
      <c r="E82" s="4"/>
      <c r="F82" s="24" t="s">
        <v>21</v>
      </c>
      <c r="G82" s="6"/>
      <c r="H82" s="25"/>
      <c r="I82" s="2"/>
      <c r="J82" s="13" t="s">
        <v>43</v>
      </c>
    </row>
    <row r="83" ht="15.75" customHeight="1">
      <c r="F83" s="26"/>
      <c r="G83" s="17"/>
      <c r="H83" s="25">
        <f>SUM(H79:H82)</f>
        <v>2500</v>
      </c>
      <c r="I83" s="2"/>
      <c r="J83" s="7" t="str">
        <f>J82</f>
        <v>25,775,89</v>
      </c>
    </row>
    <row r="84" ht="15.75" customHeight="1">
      <c r="F84" s="27"/>
      <c r="G84" s="28"/>
      <c r="H84" s="17"/>
    </row>
    <row r="85" ht="15.75" customHeight="1">
      <c r="D85" s="29" t="s">
        <v>27</v>
      </c>
      <c r="F85" s="2" t="s">
        <v>28</v>
      </c>
      <c r="H85" s="7">
        <f>J79</f>
        <v>28275.89</v>
      </c>
    </row>
    <row r="86" ht="15.75" customHeight="1">
      <c r="F86" s="2" t="s">
        <v>29</v>
      </c>
      <c r="H86" s="2" t="str">
        <f>I83</f>
        <v/>
      </c>
    </row>
    <row r="87" ht="15.75" customHeight="1">
      <c r="F87" s="2" t="s">
        <v>30</v>
      </c>
      <c r="H87" s="2">
        <f>H83</f>
        <v>2500</v>
      </c>
    </row>
    <row r="88" ht="15.75" customHeight="1">
      <c r="F88" s="2" t="s">
        <v>31</v>
      </c>
      <c r="H88" s="7" t="str">
        <f>J83</f>
        <v>25,775,89</v>
      </c>
    </row>
    <row r="89" ht="15.75" customHeight="1"/>
    <row r="90" ht="15.75" customHeight="1"/>
    <row r="91" ht="15.75" customHeight="1"/>
    <row r="92" ht="15.75" customHeight="1">
      <c r="A92" s="22" t="s">
        <v>17</v>
      </c>
      <c r="B92" s="30" t="s">
        <v>44</v>
      </c>
      <c r="H92" s="2" t="s">
        <v>1</v>
      </c>
      <c r="I92" s="2" t="s">
        <v>2</v>
      </c>
      <c r="J92" s="2" t="s">
        <v>3</v>
      </c>
    </row>
    <row r="93" ht="15.75" customHeight="1">
      <c r="D93" s="38">
        <v>39141.0</v>
      </c>
      <c r="E93" s="4"/>
      <c r="F93" s="5" t="s">
        <v>5</v>
      </c>
      <c r="G93" s="6"/>
      <c r="H93" s="2"/>
      <c r="I93" s="2"/>
      <c r="J93" s="13">
        <v>25775.89</v>
      </c>
    </row>
    <row r="94" ht="15.75" customHeight="1">
      <c r="D94" s="39">
        <v>39143.0</v>
      </c>
      <c r="E94" s="9" t="s">
        <v>10</v>
      </c>
      <c r="F94" s="15" t="s">
        <v>11</v>
      </c>
      <c r="G94" s="11"/>
      <c r="H94" s="12">
        <v>2500.0</v>
      </c>
      <c r="J94" s="13">
        <v>23425.41</v>
      </c>
    </row>
    <row r="95" ht="15.75" customHeight="1">
      <c r="D95" s="40"/>
      <c r="E95" s="9"/>
      <c r="F95" s="10" t="s">
        <v>45</v>
      </c>
      <c r="G95" s="16"/>
      <c r="H95" s="17"/>
      <c r="I95" s="12">
        <v>149.52</v>
      </c>
      <c r="J95" s="13"/>
    </row>
    <row r="96" ht="15.75" customHeight="1">
      <c r="D96" s="40">
        <v>39168.0</v>
      </c>
      <c r="E96" s="9"/>
      <c r="F96" s="10" t="s">
        <v>46</v>
      </c>
      <c r="G96" s="16"/>
      <c r="H96" s="17">
        <v>2.2</v>
      </c>
      <c r="J96" s="13">
        <v>23423.21</v>
      </c>
    </row>
    <row r="97" ht="15.75" customHeight="1">
      <c r="D97" s="41">
        <v>39172.0</v>
      </c>
      <c r="E97" s="4"/>
      <c r="F97" s="24" t="s">
        <v>21</v>
      </c>
      <c r="G97" s="6"/>
      <c r="H97" s="25"/>
      <c r="I97" s="2"/>
      <c r="J97" s="13">
        <v>23423.21</v>
      </c>
    </row>
    <row r="98" ht="15.75" customHeight="1">
      <c r="F98" s="26"/>
      <c r="G98" s="17"/>
      <c r="H98" s="25">
        <f t="shared" ref="H98:I98" si="2">SUM(H93:H97)</f>
        <v>2502.2</v>
      </c>
      <c r="I98" s="2">
        <f t="shared" si="2"/>
        <v>149.52</v>
      </c>
      <c r="J98" s="7">
        <f>J97</f>
        <v>23423.21</v>
      </c>
    </row>
    <row r="99" ht="15.75" customHeight="1">
      <c r="F99" s="27"/>
      <c r="G99" s="28"/>
      <c r="H99" s="17"/>
    </row>
    <row r="100" ht="15.75" customHeight="1">
      <c r="D100" s="29" t="s">
        <v>27</v>
      </c>
      <c r="F100" s="2" t="s">
        <v>28</v>
      </c>
      <c r="H100" s="7">
        <f>J93</f>
        <v>25775.89</v>
      </c>
    </row>
    <row r="101" ht="15.75" customHeight="1">
      <c r="F101" s="2" t="s">
        <v>29</v>
      </c>
      <c r="H101" s="2">
        <f>I98</f>
        <v>149.52</v>
      </c>
    </row>
    <row r="102" ht="15.75" customHeight="1">
      <c r="F102" s="2" t="s">
        <v>30</v>
      </c>
      <c r="H102" s="2">
        <f>H98</f>
        <v>2502.2</v>
      </c>
    </row>
    <row r="103" ht="15.75" customHeight="1">
      <c r="F103" s="2" t="s">
        <v>31</v>
      </c>
      <c r="H103" s="7">
        <f>J98</f>
        <v>23423.21</v>
      </c>
    </row>
    <row r="104" ht="15.75" customHeight="1"/>
    <row r="105" ht="15.75" customHeight="1"/>
    <row r="106" ht="15.75" customHeight="1"/>
    <row r="107" ht="15.75" customHeight="1"/>
    <row r="108" ht="15.75" customHeight="1">
      <c r="A108" s="22" t="s">
        <v>17</v>
      </c>
      <c r="B108" s="30" t="s">
        <v>47</v>
      </c>
      <c r="H108" s="2" t="s">
        <v>1</v>
      </c>
      <c r="I108" s="2" t="s">
        <v>2</v>
      </c>
      <c r="J108" s="2" t="s">
        <v>3</v>
      </c>
    </row>
    <row r="109" ht="15.75" customHeight="1">
      <c r="D109" s="42">
        <v>44286.0</v>
      </c>
      <c r="E109" s="4"/>
      <c r="F109" s="5" t="s">
        <v>5</v>
      </c>
      <c r="G109" s="6"/>
      <c r="H109" s="2"/>
      <c r="I109" s="2"/>
      <c r="J109" s="13">
        <v>23423.21</v>
      </c>
    </row>
    <row r="110" ht="15.75" customHeight="1">
      <c r="D110" s="8">
        <v>39175.0</v>
      </c>
      <c r="E110" s="9" t="s">
        <v>10</v>
      </c>
      <c r="F110" s="15" t="s">
        <v>11</v>
      </c>
      <c r="G110" s="11"/>
      <c r="H110" s="12">
        <v>2500.0</v>
      </c>
      <c r="J110" s="13">
        <v>20923.21</v>
      </c>
    </row>
    <row r="111" ht="15.75" customHeight="1">
      <c r="D111" s="14"/>
      <c r="E111" s="9"/>
      <c r="F111" s="15"/>
      <c r="G111" s="16"/>
      <c r="H111" s="17"/>
      <c r="J111" s="13"/>
    </row>
    <row r="112" ht="15.75" customHeight="1">
      <c r="D112" s="32">
        <v>39202.0</v>
      </c>
      <c r="E112" s="4"/>
      <c r="F112" s="24" t="s">
        <v>21</v>
      </c>
      <c r="G112" s="6"/>
      <c r="H112" s="25"/>
      <c r="I112" s="2"/>
      <c r="J112" s="13">
        <v>20923.21</v>
      </c>
    </row>
    <row r="113" ht="15.75" customHeight="1">
      <c r="F113" s="26"/>
      <c r="G113" s="17"/>
      <c r="H113" s="25">
        <f>SUM(H109:H112)</f>
        <v>2500</v>
      </c>
      <c r="I113" s="2"/>
      <c r="J113" s="7">
        <f>J112</f>
        <v>20923.21</v>
      </c>
    </row>
    <row r="114" ht="15.75" customHeight="1">
      <c r="F114" s="27"/>
      <c r="G114" s="28"/>
      <c r="H114" s="17"/>
    </row>
    <row r="115" ht="15.75" customHeight="1">
      <c r="D115" s="29" t="s">
        <v>27</v>
      </c>
      <c r="F115" s="2" t="s">
        <v>28</v>
      </c>
      <c r="H115" s="7">
        <f>J109</f>
        <v>23423.21</v>
      </c>
    </row>
    <row r="116" ht="15.75" customHeight="1">
      <c r="F116" s="2" t="s">
        <v>29</v>
      </c>
      <c r="H116" s="2" t="str">
        <f>I113</f>
        <v/>
      </c>
    </row>
    <row r="117" ht="15.75" customHeight="1">
      <c r="F117" s="2" t="s">
        <v>30</v>
      </c>
      <c r="H117" s="2">
        <f>H113</f>
        <v>2500</v>
      </c>
    </row>
    <row r="118" ht="15.75" customHeight="1">
      <c r="F118" s="2" t="s">
        <v>31</v>
      </c>
      <c r="H118" s="7">
        <f>J113</f>
        <v>20923.21</v>
      </c>
    </row>
    <row r="119" ht="15.75" customHeight="1"/>
    <row r="120" ht="15.75" customHeight="1"/>
    <row r="121" ht="15.75" customHeight="1">
      <c r="A121" s="22" t="s">
        <v>17</v>
      </c>
      <c r="B121" s="30" t="s">
        <v>48</v>
      </c>
      <c r="H121" s="2" t="s">
        <v>1</v>
      </c>
      <c r="I121" s="2" t="s">
        <v>2</v>
      </c>
      <c r="J121" s="2" t="s">
        <v>3</v>
      </c>
    </row>
    <row r="122" ht="15.75" customHeight="1">
      <c r="D122" s="3">
        <v>39113.0</v>
      </c>
      <c r="E122" s="4"/>
      <c r="F122" s="5" t="s">
        <v>5</v>
      </c>
      <c r="G122" s="6"/>
      <c r="H122" s="2"/>
      <c r="I122" s="2"/>
      <c r="J122" s="13">
        <v>0.2</v>
      </c>
    </row>
    <row r="123" ht="15.75" customHeight="1">
      <c r="D123" s="8">
        <v>39482.0</v>
      </c>
      <c r="E123" s="9" t="s">
        <v>10</v>
      </c>
      <c r="F123" s="15" t="s">
        <v>11</v>
      </c>
      <c r="G123" s="11"/>
      <c r="H123" s="12">
        <v>2500.0</v>
      </c>
      <c r="J123" s="13"/>
    </row>
    <row r="124" ht="15.75" customHeight="1">
      <c r="D124" s="14"/>
      <c r="E124" s="43" t="s">
        <v>49</v>
      </c>
      <c r="F124" s="10" t="s">
        <v>50</v>
      </c>
      <c r="G124" s="16"/>
      <c r="H124" s="17"/>
      <c r="J124" s="13"/>
    </row>
    <row r="125" ht="15.75" customHeight="1">
      <c r="D125" s="14"/>
      <c r="E125" s="9"/>
      <c r="F125" s="10" t="s">
        <v>51</v>
      </c>
      <c r="G125" s="16"/>
      <c r="H125" s="17"/>
      <c r="I125" s="12">
        <v>2500.0</v>
      </c>
      <c r="J125" s="13"/>
    </row>
    <row r="126" ht="15.75" customHeight="1">
      <c r="D126" s="32">
        <v>39507.0</v>
      </c>
      <c r="E126" s="4"/>
      <c r="F126" s="24" t="s">
        <v>21</v>
      </c>
      <c r="G126" s="6"/>
      <c r="H126" s="25"/>
      <c r="I126" s="2"/>
      <c r="J126" s="13">
        <v>0.2</v>
      </c>
    </row>
    <row r="127" ht="15.75" customHeight="1">
      <c r="F127" s="26"/>
      <c r="G127" s="17"/>
      <c r="H127" s="25">
        <f>SUM(H122:H126)</f>
        <v>2500</v>
      </c>
      <c r="I127" s="2">
        <f>I125</f>
        <v>2500</v>
      </c>
      <c r="J127" s="7">
        <f>J126</f>
        <v>0.2</v>
      </c>
    </row>
    <row r="128" ht="15.75" customHeight="1">
      <c r="F128" s="27"/>
      <c r="G128" s="28"/>
      <c r="H128" s="17"/>
    </row>
    <row r="129" ht="15.75" customHeight="1">
      <c r="D129" s="29" t="s">
        <v>27</v>
      </c>
      <c r="F129" s="2" t="s">
        <v>28</v>
      </c>
      <c r="H129" s="7">
        <f>J122</f>
        <v>0.2</v>
      </c>
    </row>
    <row r="130" ht="15.75" customHeight="1">
      <c r="F130" s="2" t="s">
        <v>29</v>
      </c>
      <c r="H130" s="2">
        <f>I127</f>
        <v>2500</v>
      </c>
    </row>
    <row r="131" ht="15.75" customHeight="1">
      <c r="F131" s="2" t="s">
        <v>30</v>
      </c>
      <c r="H131" s="2">
        <f>H127</f>
        <v>2500</v>
      </c>
    </row>
    <row r="132" ht="15.75" customHeight="1">
      <c r="F132" s="2" t="s">
        <v>31</v>
      </c>
      <c r="H132" s="7">
        <f>J127</f>
        <v>0.2</v>
      </c>
    </row>
    <row r="133" ht="15.75" customHeight="1"/>
    <row r="134" ht="15.75" customHeight="1"/>
    <row r="135" ht="15.75" customHeight="1"/>
    <row r="136" ht="15.75" customHeight="1"/>
    <row r="137" ht="15.75" customHeight="1">
      <c r="A137" s="22" t="s">
        <v>17</v>
      </c>
      <c r="B137" s="30" t="s">
        <v>52</v>
      </c>
      <c r="H137" s="2" t="s">
        <v>1</v>
      </c>
      <c r="I137" s="2" t="s">
        <v>2</v>
      </c>
      <c r="J137" s="2" t="s">
        <v>3</v>
      </c>
    </row>
    <row r="138" ht="15.75" customHeight="1">
      <c r="D138" s="3">
        <v>39507.0</v>
      </c>
      <c r="E138" s="4"/>
      <c r="F138" s="5" t="s">
        <v>5</v>
      </c>
      <c r="G138" s="6"/>
      <c r="H138" s="2"/>
      <c r="I138" s="2"/>
      <c r="J138" s="13">
        <v>0.2</v>
      </c>
    </row>
    <row r="139" ht="15.75" customHeight="1">
      <c r="D139" s="8">
        <v>39511.0</v>
      </c>
      <c r="E139" s="9" t="s">
        <v>10</v>
      </c>
      <c r="F139" s="15" t="s">
        <v>11</v>
      </c>
      <c r="G139" s="11"/>
      <c r="H139" s="12">
        <v>2500.0</v>
      </c>
      <c r="J139" s="13"/>
    </row>
    <row r="140" ht="15.75" customHeight="1">
      <c r="D140" s="14">
        <v>39514.0</v>
      </c>
      <c r="E140" s="43" t="s">
        <v>49</v>
      </c>
      <c r="F140" s="10">
        <v>4.0173271290436E13</v>
      </c>
      <c r="G140" s="16"/>
      <c r="H140" s="17"/>
      <c r="J140" s="13"/>
    </row>
    <row r="141" ht="15.75" customHeight="1">
      <c r="D141" s="14"/>
      <c r="E141" s="9"/>
      <c r="F141" s="10" t="s">
        <v>53</v>
      </c>
      <c r="G141" s="16"/>
      <c r="H141" s="17"/>
      <c r="I141" s="12">
        <v>2500.0</v>
      </c>
      <c r="J141" s="13"/>
    </row>
    <row r="142" ht="15.75" customHeight="1">
      <c r="D142" s="14">
        <v>39514.0</v>
      </c>
      <c r="E142" s="9" t="s">
        <v>7</v>
      </c>
      <c r="F142" s="10" t="s">
        <v>54</v>
      </c>
      <c r="G142" s="16"/>
      <c r="H142" s="17"/>
      <c r="I142" s="12"/>
      <c r="J142" s="13"/>
    </row>
    <row r="143" ht="15.75" customHeight="1">
      <c r="D143" s="14"/>
      <c r="E143" s="9"/>
      <c r="F143" s="10" t="s">
        <v>55</v>
      </c>
      <c r="G143" s="16"/>
      <c r="H143" s="17"/>
      <c r="I143" s="12">
        <v>2.08</v>
      </c>
      <c r="J143" s="13">
        <v>2.28</v>
      </c>
    </row>
    <row r="144" ht="15.75" customHeight="1">
      <c r="D144" s="14">
        <v>39535.0</v>
      </c>
      <c r="E144" s="4"/>
      <c r="F144" s="10" t="s">
        <v>46</v>
      </c>
      <c r="G144" s="6"/>
      <c r="H144" s="25">
        <v>1.65</v>
      </c>
      <c r="I144" s="2"/>
      <c r="J144" s="13"/>
    </row>
    <row r="145" ht="15.75" customHeight="1">
      <c r="D145" s="32">
        <v>39507.0</v>
      </c>
      <c r="E145" s="4"/>
      <c r="F145" s="24" t="s">
        <v>21</v>
      </c>
      <c r="G145" s="6"/>
      <c r="H145" s="25"/>
      <c r="I145" s="2"/>
      <c r="J145" s="13">
        <v>0.63</v>
      </c>
    </row>
    <row r="146" ht="15.75" customHeight="1">
      <c r="F146" s="26"/>
      <c r="G146" s="17"/>
      <c r="H146" s="25">
        <f t="shared" ref="H146:I146" si="3">SUM(H138:H145)</f>
        <v>2501.65</v>
      </c>
      <c r="I146" s="25">
        <f t="shared" si="3"/>
        <v>2502.08</v>
      </c>
      <c r="J146" s="7">
        <f>J145</f>
        <v>0.63</v>
      </c>
    </row>
    <row r="147" ht="15.75" customHeight="1">
      <c r="F147" s="27"/>
      <c r="G147" s="28"/>
      <c r="H147" s="17"/>
    </row>
    <row r="148" ht="15.75" customHeight="1">
      <c r="D148" s="29" t="s">
        <v>27</v>
      </c>
      <c r="F148" s="2" t="s">
        <v>28</v>
      </c>
      <c r="H148" s="7">
        <f>J138</f>
        <v>0.2</v>
      </c>
    </row>
    <row r="149" ht="15.75" customHeight="1">
      <c r="F149" s="2" t="s">
        <v>29</v>
      </c>
      <c r="H149" s="2">
        <f>I146</f>
        <v>2502.08</v>
      </c>
    </row>
    <row r="150" ht="15.75" customHeight="1">
      <c r="F150" s="2" t="s">
        <v>30</v>
      </c>
      <c r="H150" s="2">
        <f>H146</f>
        <v>2501.65</v>
      </c>
    </row>
    <row r="151" ht="15.75" customHeight="1">
      <c r="F151" s="2" t="s">
        <v>31</v>
      </c>
      <c r="H151" s="7">
        <f>J146</f>
        <v>0.63</v>
      </c>
    </row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>
      <c r="A157" s="22" t="s">
        <v>17</v>
      </c>
      <c r="B157" s="30" t="s">
        <v>56</v>
      </c>
      <c r="H157" s="2" t="s">
        <v>1</v>
      </c>
      <c r="I157" s="2" t="s">
        <v>2</v>
      </c>
      <c r="J157" s="2" t="s">
        <v>3</v>
      </c>
    </row>
    <row r="158" ht="15.75" customHeight="1">
      <c r="D158" s="42">
        <v>39538.0</v>
      </c>
      <c r="E158" s="4"/>
      <c r="F158" s="5" t="s">
        <v>5</v>
      </c>
      <c r="G158" s="6"/>
      <c r="H158" s="2"/>
      <c r="I158" s="2"/>
      <c r="J158" s="13">
        <v>0.63</v>
      </c>
    </row>
    <row r="159" ht="15.75" customHeight="1">
      <c r="D159" s="8">
        <v>39540.0</v>
      </c>
      <c r="E159" s="9" t="s">
        <v>10</v>
      </c>
      <c r="F159" s="15" t="s">
        <v>11</v>
      </c>
      <c r="G159" s="11"/>
      <c r="H159" s="12">
        <v>2500.0</v>
      </c>
      <c r="J159" s="13" t="s">
        <v>57</v>
      </c>
    </row>
    <row r="160" ht="15.75" customHeight="1">
      <c r="D160" s="14">
        <v>39542.0</v>
      </c>
      <c r="E160" s="9" t="s">
        <v>58</v>
      </c>
      <c r="F160" s="10" t="s">
        <v>59</v>
      </c>
      <c r="G160" s="16"/>
      <c r="H160" s="17"/>
      <c r="I160" s="12">
        <v>2500.0</v>
      </c>
      <c r="J160" s="13">
        <v>0.63</v>
      </c>
    </row>
    <row r="161" ht="15.75" customHeight="1">
      <c r="D161" s="32">
        <v>39568.0</v>
      </c>
      <c r="E161" s="4"/>
      <c r="F161" s="24" t="s">
        <v>21</v>
      </c>
      <c r="G161" s="6"/>
      <c r="H161" s="25"/>
      <c r="I161" s="2"/>
      <c r="J161" s="13"/>
    </row>
    <row r="162" ht="15.75" customHeight="1">
      <c r="F162" s="26"/>
      <c r="G162" s="17"/>
      <c r="H162" s="25">
        <f t="shared" ref="H162:I162" si="4">SUM(H158:H161)</f>
        <v>2500</v>
      </c>
      <c r="I162" s="25">
        <f t="shared" si="4"/>
        <v>2500</v>
      </c>
      <c r="J162" s="13">
        <v>0.63</v>
      </c>
    </row>
    <row r="163" ht="15.75" customHeight="1">
      <c r="F163" s="27"/>
      <c r="G163" s="28"/>
      <c r="H163" s="17"/>
    </row>
    <row r="164" ht="15.75" customHeight="1">
      <c r="D164" s="29" t="s">
        <v>27</v>
      </c>
      <c r="F164" s="2" t="s">
        <v>28</v>
      </c>
      <c r="H164" s="7">
        <f>J158</f>
        <v>0.63</v>
      </c>
    </row>
    <row r="165" ht="15.75" customHeight="1">
      <c r="F165" s="2" t="s">
        <v>29</v>
      </c>
      <c r="H165" s="2">
        <f>I162</f>
        <v>2500</v>
      </c>
    </row>
    <row r="166" ht="15.75" customHeight="1">
      <c r="F166" s="2" t="s">
        <v>30</v>
      </c>
      <c r="H166" s="2">
        <f>H162</f>
        <v>2500</v>
      </c>
    </row>
    <row r="167" ht="15.75" customHeight="1">
      <c r="F167" s="2" t="s">
        <v>31</v>
      </c>
      <c r="H167" s="7">
        <f>J162</f>
        <v>0.63</v>
      </c>
    </row>
    <row r="168" ht="15.75" customHeight="1"/>
    <row r="169" ht="15.75" customHeight="1"/>
    <row r="170" ht="15.75" customHeight="1"/>
    <row r="171" ht="15.75" customHeight="1"/>
    <row r="172" ht="15.75" customHeight="1">
      <c r="A172" s="22" t="s">
        <v>17</v>
      </c>
      <c r="B172" s="30" t="s">
        <v>60</v>
      </c>
      <c r="H172" s="2" t="s">
        <v>1</v>
      </c>
      <c r="I172" s="2" t="s">
        <v>2</v>
      </c>
      <c r="J172" s="2" t="s">
        <v>3</v>
      </c>
    </row>
    <row r="173" ht="15.75" customHeight="1">
      <c r="D173" s="44">
        <v>39568.0</v>
      </c>
      <c r="E173" s="4"/>
      <c r="F173" s="5" t="s">
        <v>5</v>
      </c>
      <c r="G173" s="6"/>
      <c r="H173" s="2"/>
      <c r="I173" s="2"/>
      <c r="J173" s="13">
        <v>0.63</v>
      </c>
    </row>
    <row r="174" ht="15.75" customHeight="1">
      <c r="D174" s="8">
        <v>39570.0</v>
      </c>
      <c r="E174" s="9" t="s">
        <v>10</v>
      </c>
      <c r="F174" s="15" t="s">
        <v>11</v>
      </c>
      <c r="G174" s="11"/>
      <c r="H174" s="12">
        <v>2500.0</v>
      </c>
      <c r="J174" s="13"/>
    </row>
    <row r="175" ht="15.75" customHeight="1">
      <c r="D175" s="14"/>
      <c r="E175" s="9" t="s">
        <v>58</v>
      </c>
      <c r="F175" s="10" t="s">
        <v>59</v>
      </c>
      <c r="G175" s="16"/>
      <c r="H175" s="17"/>
      <c r="I175" s="12">
        <v>2500.0</v>
      </c>
      <c r="J175" s="13">
        <v>0.63</v>
      </c>
    </row>
    <row r="176" ht="15.75" customHeight="1">
      <c r="D176" s="32">
        <v>39599.0</v>
      </c>
      <c r="E176" s="4"/>
      <c r="F176" s="24" t="s">
        <v>21</v>
      </c>
      <c r="G176" s="6"/>
      <c r="H176" s="25"/>
      <c r="I176" s="2"/>
      <c r="J176" s="13"/>
    </row>
    <row r="177" ht="15.75" customHeight="1">
      <c r="F177" s="26"/>
      <c r="G177" s="17"/>
      <c r="H177" s="25">
        <f t="shared" ref="H177:I177" si="5">SUM(H173:H176)</f>
        <v>2500</v>
      </c>
      <c r="I177" s="25">
        <f t="shared" si="5"/>
        <v>2500</v>
      </c>
      <c r="J177" s="13">
        <v>0.63</v>
      </c>
    </row>
    <row r="178" ht="15.75" customHeight="1">
      <c r="F178" s="27"/>
      <c r="G178" s="28"/>
      <c r="H178" s="17"/>
    </row>
    <row r="179" ht="15.75" customHeight="1">
      <c r="D179" s="29" t="s">
        <v>27</v>
      </c>
      <c r="F179" s="2" t="s">
        <v>28</v>
      </c>
      <c r="H179" s="7">
        <f>J173</f>
        <v>0.63</v>
      </c>
    </row>
    <row r="180" ht="15.75" customHeight="1">
      <c r="F180" s="2" t="s">
        <v>29</v>
      </c>
      <c r="H180" s="2">
        <f>I177</f>
        <v>2500</v>
      </c>
    </row>
    <row r="181" ht="15.75" customHeight="1">
      <c r="F181" s="2" t="s">
        <v>30</v>
      </c>
      <c r="H181" s="2">
        <f>H177</f>
        <v>2500</v>
      </c>
    </row>
    <row r="182" ht="15.75" customHeight="1">
      <c r="F182" s="2" t="s">
        <v>31</v>
      </c>
      <c r="H182" s="7">
        <f>J177</f>
        <v>0.63</v>
      </c>
    </row>
    <row r="183" ht="15.75" customHeight="1"/>
    <row r="184" ht="15.75" customHeight="1"/>
    <row r="185" ht="15.75" customHeight="1"/>
    <row r="186" ht="15.75" customHeight="1">
      <c r="A186" s="22" t="s">
        <v>17</v>
      </c>
      <c r="B186" s="12" t="s">
        <v>61</v>
      </c>
      <c r="H186" s="2" t="s">
        <v>1</v>
      </c>
      <c r="I186" s="2" t="s">
        <v>2</v>
      </c>
      <c r="J186" s="2" t="s">
        <v>3</v>
      </c>
    </row>
    <row r="187" ht="15.75" customHeight="1">
      <c r="D187" s="44">
        <v>39599.0</v>
      </c>
      <c r="E187" s="4"/>
      <c r="F187" s="5" t="s">
        <v>5</v>
      </c>
      <c r="G187" s="6"/>
      <c r="H187" s="2"/>
      <c r="I187" s="2"/>
      <c r="J187" s="13">
        <v>0.63</v>
      </c>
    </row>
    <row r="188" ht="15.75" customHeight="1">
      <c r="D188" s="8">
        <v>39602.0</v>
      </c>
      <c r="E188" s="9" t="s">
        <v>10</v>
      </c>
      <c r="F188" s="15" t="s">
        <v>11</v>
      </c>
      <c r="G188" s="11"/>
      <c r="H188" s="12">
        <v>2500.0</v>
      </c>
      <c r="J188" s="13"/>
    </row>
    <row r="189" ht="15.75" customHeight="1">
      <c r="D189" s="14"/>
      <c r="E189" s="9" t="s">
        <v>58</v>
      </c>
      <c r="F189" s="10" t="s">
        <v>62</v>
      </c>
      <c r="G189" s="16"/>
      <c r="H189" s="17"/>
      <c r="I189" s="12">
        <v>2500.0</v>
      </c>
      <c r="J189" s="13">
        <v>0.63</v>
      </c>
    </row>
    <row r="190" ht="15.75" customHeight="1">
      <c r="D190" s="14">
        <v>39603.0</v>
      </c>
      <c r="E190" s="9" t="s">
        <v>58</v>
      </c>
      <c r="F190" s="10" t="s">
        <v>63</v>
      </c>
      <c r="G190" s="16"/>
      <c r="H190" s="17"/>
      <c r="I190" s="12">
        <v>0.37</v>
      </c>
      <c r="J190" s="13">
        <v>1.0</v>
      </c>
    </row>
    <row r="191" ht="15.75" customHeight="1">
      <c r="D191" s="32"/>
      <c r="E191" s="4"/>
      <c r="F191" s="24"/>
      <c r="G191" s="6"/>
      <c r="H191" s="17"/>
      <c r="J191" s="13"/>
    </row>
    <row r="192" ht="15.75" customHeight="1">
      <c r="D192" s="32">
        <v>39605.0</v>
      </c>
      <c r="E192" s="45" t="s">
        <v>7</v>
      </c>
      <c r="F192" s="10" t="s">
        <v>64</v>
      </c>
      <c r="G192" s="6"/>
      <c r="H192" s="17"/>
      <c r="I192" s="12">
        <v>0.01</v>
      </c>
      <c r="J192" s="13"/>
    </row>
    <row r="193" ht="15.75" customHeight="1">
      <c r="D193" s="46"/>
      <c r="E193" s="9" t="s">
        <v>58</v>
      </c>
      <c r="F193" s="10" t="s">
        <v>63</v>
      </c>
      <c r="G193" s="17"/>
      <c r="H193" s="17">
        <v>0.01</v>
      </c>
      <c r="I193" s="17"/>
      <c r="J193" s="13">
        <v>1.0</v>
      </c>
    </row>
    <row r="194" ht="15.75" customHeight="1">
      <c r="D194" s="46">
        <v>39626.0</v>
      </c>
      <c r="E194" s="12" t="s">
        <v>13</v>
      </c>
      <c r="F194" s="17" t="s">
        <v>65</v>
      </c>
      <c r="G194" s="17"/>
      <c r="H194" s="17">
        <v>3.43</v>
      </c>
      <c r="I194" s="17">
        <f>SUM(I187:I192)</f>
        <v>2500.38</v>
      </c>
      <c r="J194" s="13">
        <v>0.63</v>
      </c>
    </row>
    <row r="195" ht="15.75" customHeight="1">
      <c r="D195" s="47"/>
      <c r="E195" s="12" t="s">
        <v>66</v>
      </c>
      <c r="F195" s="48" t="s">
        <v>46</v>
      </c>
      <c r="G195" s="6"/>
      <c r="H195" s="17">
        <v>17.65</v>
      </c>
    </row>
    <row r="196" ht="15.75" customHeight="1">
      <c r="D196" s="47"/>
      <c r="F196" s="10" t="s">
        <v>63</v>
      </c>
      <c r="G196" s="6"/>
      <c r="H196" s="17"/>
      <c r="I196" s="12">
        <v>21.08</v>
      </c>
      <c r="J196" s="12">
        <v>1.0</v>
      </c>
    </row>
    <row r="197" ht="15.75" customHeight="1">
      <c r="D197" s="47">
        <v>39629.0</v>
      </c>
      <c r="F197" s="24" t="s">
        <v>21</v>
      </c>
      <c r="G197" s="6"/>
      <c r="H197" s="25">
        <f t="shared" ref="H197:I197" si="6">H188+H192+H193+H194+H195</f>
        <v>2521.09</v>
      </c>
      <c r="I197" s="25">
        <f t="shared" si="6"/>
        <v>2500.39</v>
      </c>
      <c r="J197" s="2">
        <v>1.0</v>
      </c>
    </row>
    <row r="198" ht="15.75" customHeight="1">
      <c r="D198" s="29" t="s">
        <v>27</v>
      </c>
      <c r="F198" s="2" t="s">
        <v>28</v>
      </c>
      <c r="H198" s="7">
        <f>J187</f>
        <v>0.63</v>
      </c>
    </row>
    <row r="199" ht="15.75" customHeight="1">
      <c r="F199" s="2" t="s">
        <v>29</v>
      </c>
      <c r="H199" s="2">
        <f>I197</f>
        <v>2500.39</v>
      </c>
    </row>
    <row r="200" ht="15.75" customHeight="1">
      <c r="F200" s="2" t="s">
        <v>30</v>
      </c>
      <c r="H200" s="2">
        <f>H197</f>
        <v>2521.09</v>
      </c>
    </row>
    <row r="201" ht="15.75" customHeight="1">
      <c r="F201" s="2" t="s">
        <v>31</v>
      </c>
      <c r="H201" s="2">
        <f>J197</f>
        <v>1</v>
      </c>
    </row>
    <row r="202" ht="15.75" customHeight="1"/>
    <row r="203" ht="15.75" customHeight="1"/>
    <row r="204" ht="15.75" customHeight="1"/>
    <row r="205" ht="15.75" customHeight="1"/>
    <row r="206" ht="15.75" customHeight="1">
      <c r="A206" s="22" t="s">
        <v>17</v>
      </c>
      <c r="B206" s="30" t="s">
        <v>67</v>
      </c>
      <c r="H206" s="2" t="s">
        <v>1</v>
      </c>
      <c r="I206" s="2" t="s">
        <v>2</v>
      </c>
      <c r="J206" s="2" t="s">
        <v>3</v>
      </c>
    </row>
    <row r="207" ht="15.75" customHeight="1">
      <c r="D207" s="47">
        <v>39629.0</v>
      </c>
      <c r="E207" s="4"/>
      <c r="F207" s="5" t="s">
        <v>5</v>
      </c>
      <c r="G207" s="6"/>
      <c r="H207" s="2"/>
      <c r="I207" s="2"/>
      <c r="J207" s="13">
        <v>1.0</v>
      </c>
    </row>
    <row r="208" ht="15.75" customHeight="1">
      <c r="D208" s="8">
        <v>39631.0</v>
      </c>
      <c r="E208" s="9" t="s">
        <v>10</v>
      </c>
      <c r="F208" s="15" t="s">
        <v>11</v>
      </c>
      <c r="G208" s="11"/>
      <c r="H208" s="12">
        <v>2500.0</v>
      </c>
      <c r="J208" s="13"/>
    </row>
    <row r="209" ht="15.75" customHeight="1">
      <c r="D209" s="14"/>
      <c r="E209" s="9" t="s">
        <v>58</v>
      </c>
      <c r="F209" s="10" t="s">
        <v>63</v>
      </c>
      <c r="G209" s="16"/>
      <c r="H209" s="17"/>
      <c r="I209" s="12">
        <v>2500.0</v>
      </c>
      <c r="J209" s="13"/>
    </row>
    <row r="210" ht="15.75" customHeight="1">
      <c r="D210" s="14">
        <v>39645.0</v>
      </c>
      <c r="E210" s="9" t="s">
        <v>68</v>
      </c>
      <c r="F210" s="10">
        <v>100326.0</v>
      </c>
      <c r="G210" s="16"/>
      <c r="H210" s="17">
        <v>763.75</v>
      </c>
      <c r="J210" s="13"/>
    </row>
    <row r="211" ht="15.75" customHeight="1">
      <c r="D211" s="14"/>
      <c r="E211" s="9" t="s">
        <v>58</v>
      </c>
      <c r="F211" s="10" t="s">
        <v>63</v>
      </c>
      <c r="G211" s="16"/>
      <c r="H211" s="17"/>
      <c r="I211" s="12">
        <v>763.75</v>
      </c>
      <c r="J211" s="13"/>
    </row>
    <row r="212" ht="15.75" customHeight="1">
      <c r="D212" s="3"/>
      <c r="E212" s="9"/>
      <c r="F212" s="10"/>
      <c r="G212" s="16"/>
      <c r="H212" s="17"/>
      <c r="J212" s="13"/>
    </row>
    <row r="213" ht="15.75" customHeight="1">
      <c r="D213" s="3">
        <v>39660.0</v>
      </c>
      <c r="E213" s="4"/>
      <c r="F213" s="24" t="s">
        <v>21</v>
      </c>
      <c r="G213" s="6"/>
      <c r="H213" s="25"/>
      <c r="I213" s="2"/>
      <c r="J213" s="13">
        <v>1.0</v>
      </c>
    </row>
    <row r="214" ht="15.75" customHeight="1">
      <c r="F214" s="26"/>
      <c r="G214" s="17"/>
      <c r="H214" s="25">
        <f t="shared" ref="H214:I214" si="7">SUM(H207:H213)</f>
        <v>3263.75</v>
      </c>
      <c r="I214" s="25">
        <f t="shared" si="7"/>
        <v>3263.75</v>
      </c>
      <c r="J214" s="7">
        <f>J213</f>
        <v>1</v>
      </c>
    </row>
    <row r="215" ht="15.75" customHeight="1">
      <c r="D215" s="29" t="s">
        <v>27</v>
      </c>
      <c r="F215" s="27"/>
      <c r="G215" s="28"/>
      <c r="H215" s="17"/>
    </row>
    <row r="216" ht="15.75" customHeight="1">
      <c r="F216" s="2" t="s">
        <v>28</v>
      </c>
      <c r="H216" s="7">
        <f>J207</f>
        <v>1</v>
      </c>
    </row>
    <row r="217" ht="15.75" customHeight="1">
      <c r="F217" s="2" t="s">
        <v>29</v>
      </c>
      <c r="H217" s="2">
        <f>I214</f>
        <v>3263.75</v>
      </c>
    </row>
    <row r="218" ht="15.75" customHeight="1">
      <c r="F218" s="2" t="s">
        <v>30</v>
      </c>
      <c r="H218" s="2">
        <f>H214</f>
        <v>3263.75</v>
      </c>
    </row>
    <row r="219" ht="15.75" customHeight="1">
      <c r="F219" s="2" t="s">
        <v>31</v>
      </c>
      <c r="H219" s="7">
        <f>J214</f>
        <v>1</v>
      </c>
    </row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>
      <c r="A225" s="22" t="s">
        <v>17</v>
      </c>
      <c r="B225" s="30" t="s">
        <v>69</v>
      </c>
      <c r="H225" s="2" t="s">
        <v>1</v>
      </c>
      <c r="I225" s="2" t="s">
        <v>2</v>
      </c>
      <c r="J225" s="2" t="s">
        <v>3</v>
      </c>
    </row>
    <row r="226" ht="15.75" customHeight="1">
      <c r="D226" s="3">
        <v>39660.0</v>
      </c>
      <c r="E226" s="4"/>
      <c r="F226" s="5" t="s">
        <v>5</v>
      </c>
      <c r="G226" s="6"/>
      <c r="H226" s="2"/>
      <c r="I226" s="2"/>
      <c r="J226" s="13">
        <v>1.0</v>
      </c>
    </row>
    <row r="227" ht="15.75" customHeight="1">
      <c r="D227" s="8">
        <v>39664.0</v>
      </c>
      <c r="E227" s="9" t="s">
        <v>10</v>
      </c>
      <c r="F227" s="15" t="s">
        <v>11</v>
      </c>
      <c r="G227" s="11"/>
      <c r="H227" s="12">
        <v>2500.0</v>
      </c>
      <c r="J227" s="13"/>
    </row>
    <row r="228" ht="15.75" customHeight="1">
      <c r="D228" s="14"/>
      <c r="E228" s="9" t="s">
        <v>58</v>
      </c>
      <c r="F228" s="10" t="s">
        <v>63</v>
      </c>
      <c r="G228" s="16"/>
      <c r="H228" s="17"/>
      <c r="I228" s="12">
        <v>2500.0</v>
      </c>
      <c r="J228" s="13"/>
    </row>
    <row r="229" ht="15.75" customHeight="1">
      <c r="D229" s="14">
        <v>39666.0</v>
      </c>
      <c r="E229" s="9" t="s">
        <v>68</v>
      </c>
      <c r="F229" s="10">
        <v>100327.0</v>
      </c>
      <c r="G229" s="16"/>
      <c r="H229" s="17">
        <v>883.47</v>
      </c>
      <c r="I229" s="17"/>
      <c r="J229" s="13"/>
    </row>
    <row r="230" ht="15.75" customHeight="1">
      <c r="D230" s="14"/>
      <c r="E230" s="9" t="s">
        <v>58</v>
      </c>
      <c r="F230" s="10" t="s">
        <v>63</v>
      </c>
      <c r="G230" s="16"/>
      <c r="H230" s="17"/>
      <c r="I230" s="17">
        <v>883.47</v>
      </c>
      <c r="J230" s="13"/>
    </row>
    <row r="231" ht="15.75" customHeight="1">
      <c r="D231" s="3"/>
      <c r="E231" s="9"/>
      <c r="F231" s="10"/>
      <c r="G231" s="16"/>
      <c r="H231" s="17"/>
      <c r="J231" s="13"/>
    </row>
    <row r="232" ht="15.75" customHeight="1">
      <c r="D232" s="3">
        <v>39691.0</v>
      </c>
      <c r="E232" s="4"/>
      <c r="F232" s="24" t="s">
        <v>21</v>
      </c>
      <c r="G232" s="6"/>
      <c r="H232" s="25"/>
      <c r="I232" s="2"/>
      <c r="J232" s="13">
        <v>1.0</v>
      </c>
    </row>
    <row r="233" ht="15.75" customHeight="1">
      <c r="F233" s="26"/>
      <c r="G233" s="17"/>
      <c r="H233" s="25">
        <f>H227+H229+H230+H231</f>
        <v>3383.47</v>
      </c>
      <c r="I233" s="25">
        <f>SUM(I226:I232)</f>
        <v>3383.47</v>
      </c>
      <c r="J233" s="7">
        <f>J232</f>
        <v>1</v>
      </c>
    </row>
    <row r="234" ht="15.75" customHeight="1">
      <c r="D234" s="29" t="s">
        <v>27</v>
      </c>
      <c r="F234" s="27"/>
      <c r="G234" s="28"/>
      <c r="H234" s="17"/>
    </row>
    <row r="235" ht="15.75" customHeight="1">
      <c r="F235" s="2" t="s">
        <v>28</v>
      </c>
      <c r="H235" s="7">
        <f>J226</f>
        <v>1</v>
      </c>
    </row>
    <row r="236" ht="15.75" customHeight="1">
      <c r="F236" s="2" t="s">
        <v>29</v>
      </c>
      <c r="H236" s="2">
        <f>I233</f>
        <v>3383.47</v>
      </c>
    </row>
    <row r="237" ht="15.75" customHeight="1">
      <c r="F237" s="2" t="s">
        <v>30</v>
      </c>
      <c r="H237" s="2">
        <f>H233</f>
        <v>3383.47</v>
      </c>
    </row>
    <row r="238" ht="15.75" customHeight="1">
      <c r="F238" s="2" t="s">
        <v>31</v>
      </c>
      <c r="H238" s="7">
        <f>J233</f>
        <v>1</v>
      </c>
    </row>
    <row r="239" ht="15.75" customHeight="1"/>
    <row r="240" ht="15.75" customHeight="1"/>
    <row r="241" ht="15.75" customHeight="1"/>
    <row r="242" ht="15.75" customHeight="1"/>
    <row r="243" ht="15.75" customHeight="1">
      <c r="A243" s="22" t="s">
        <v>17</v>
      </c>
      <c r="B243" s="12" t="s">
        <v>70</v>
      </c>
      <c r="H243" s="2" t="s">
        <v>1</v>
      </c>
      <c r="I243" s="2" t="s">
        <v>2</v>
      </c>
      <c r="J243" s="2" t="s">
        <v>3</v>
      </c>
    </row>
    <row r="244" ht="15.75" customHeight="1">
      <c r="D244" s="3">
        <v>39691.0</v>
      </c>
      <c r="E244" s="4"/>
      <c r="F244" s="5" t="s">
        <v>5</v>
      </c>
      <c r="G244" s="6"/>
      <c r="H244" s="2"/>
      <c r="I244" s="2"/>
      <c r="J244" s="13">
        <v>1.0</v>
      </c>
    </row>
    <row r="245" ht="15.75" customHeight="1">
      <c r="D245" s="49" t="s">
        <v>71</v>
      </c>
      <c r="E245" s="9" t="s">
        <v>10</v>
      </c>
      <c r="F245" s="15" t="s">
        <v>11</v>
      </c>
      <c r="G245" s="11"/>
      <c r="H245" s="12">
        <v>2500.0</v>
      </c>
      <c r="J245" s="13"/>
    </row>
    <row r="246" ht="15.75" customHeight="1">
      <c r="D246" s="14"/>
      <c r="E246" s="9" t="s">
        <v>58</v>
      </c>
      <c r="F246" s="10" t="s">
        <v>63</v>
      </c>
      <c r="G246" s="16"/>
      <c r="H246" s="17"/>
      <c r="I246" s="12">
        <v>2500.0</v>
      </c>
      <c r="J246" s="13">
        <v>1.0</v>
      </c>
    </row>
    <row r="247" ht="15.75" customHeight="1">
      <c r="D247" s="49" t="s">
        <v>72</v>
      </c>
      <c r="E247" s="9" t="s">
        <v>58</v>
      </c>
      <c r="F247" s="10" t="s">
        <v>73</v>
      </c>
      <c r="G247" s="16"/>
      <c r="H247" s="17"/>
      <c r="I247" s="12">
        <v>0.01</v>
      </c>
      <c r="J247" s="13"/>
    </row>
    <row r="248" ht="15.75" customHeight="1">
      <c r="D248" s="50"/>
      <c r="E248" s="4"/>
      <c r="F248" s="10" t="s">
        <v>63</v>
      </c>
      <c r="G248" s="6"/>
      <c r="H248" s="12">
        <v>0.01</v>
      </c>
      <c r="J248" s="13"/>
    </row>
    <row r="249" ht="15.75" customHeight="1">
      <c r="D249" s="49" t="s">
        <v>74</v>
      </c>
      <c r="E249" s="45" t="s">
        <v>7</v>
      </c>
      <c r="F249" s="48" t="s">
        <v>46</v>
      </c>
      <c r="G249" s="6"/>
      <c r="H249" s="12">
        <v>2.75</v>
      </c>
      <c r="J249" s="13"/>
    </row>
    <row r="250" ht="15.75" customHeight="1">
      <c r="D250" s="51"/>
      <c r="E250" s="9" t="s">
        <v>58</v>
      </c>
      <c r="F250" s="10" t="s">
        <v>63</v>
      </c>
      <c r="G250" s="17"/>
      <c r="H250" s="17"/>
      <c r="I250" s="17">
        <v>2.75</v>
      </c>
      <c r="J250" s="13">
        <v>1.0</v>
      </c>
    </row>
    <row r="251" ht="15.75" customHeight="1">
      <c r="D251" s="52" t="s">
        <v>75</v>
      </c>
      <c r="E251" s="45" t="s">
        <v>7</v>
      </c>
      <c r="F251" s="17" t="s">
        <v>76</v>
      </c>
      <c r="G251" s="17"/>
      <c r="H251" s="17"/>
      <c r="I251" s="17"/>
      <c r="J251" s="13"/>
    </row>
    <row r="252" ht="15.75" customHeight="1">
      <c r="D252" s="52"/>
      <c r="E252" s="12"/>
      <c r="F252" s="17" t="s">
        <v>77</v>
      </c>
      <c r="G252" s="17"/>
      <c r="H252" s="17"/>
      <c r="I252" s="17">
        <v>1539.25</v>
      </c>
      <c r="J252" s="17"/>
    </row>
    <row r="253" ht="15.75" customHeight="1">
      <c r="D253" s="52"/>
      <c r="E253" s="9" t="s">
        <v>58</v>
      </c>
      <c r="F253" s="10" t="s">
        <v>63</v>
      </c>
      <c r="G253" s="17"/>
      <c r="H253" s="17">
        <v>1539.25</v>
      </c>
      <c r="I253" s="17"/>
      <c r="J253" s="13">
        <v>1.0</v>
      </c>
    </row>
    <row r="254" ht="15.75" customHeight="1">
      <c r="D254" s="52" t="s">
        <v>78</v>
      </c>
      <c r="E254" s="9" t="s">
        <v>68</v>
      </c>
      <c r="F254" s="10">
        <v>100328.0</v>
      </c>
      <c r="G254" s="17"/>
      <c r="H254" s="17">
        <v>1539.25</v>
      </c>
      <c r="I254" s="17"/>
      <c r="J254" s="13">
        <v>1.0</v>
      </c>
    </row>
    <row r="255" ht="15.75" customHeight="1">
      <c r="D255" s="53"/>
      <c r="E255" s="9" t="s">
        <v>58</v>
      </c>
      <c r="F255" s="10" t="s">
        <v>63</v>
      </c>
      <c r="G255" s="6"/>
      <c r="H255" s="17"/>
      <c r="I255" s="17">
        <v>1539.25</v>
      </c>
    </row>
    <row r="256" ht="15.75" customHeight="1">
      <c r="D256" s="47"/>
      <c r="F256" s="10"/>
      <c r="G256" s="6"/>
      <c r="H256" s="17"/>
      <c r="J256" s="13"/>
    </row>
    <row r="257" ht="15.75" customHeight="1">
      <c r="D257" s="2" t="s">
        <v>79</v>
      </c>
      <c r="F257" s="24" t="s">
        <v>21</v>
      </c>
      <c r="G257" s="6"/>
      <c r="H257" s="25">
        <f>H245+H248+H249+H253+H254</f>
        <v>5581.26</v>
      </c>
      <c r="I257" s="25">
        <f>I245+I247+I246+I248+I250+I252+I255+I256</f>
        <v>5581.26</v>
      </c>
      <c r="J257" s="13">
        <v>1.0</v>
      </c>
    </row>
    <row r="258" ht="15.75" customHeight="1">
      <c r="D258" s="29" t="s">
        <v>27</v>
      </c>
      <c r="F258" s="2" t="s">
        <v>28</v>
      </c>
      <c r="H258" s="7">
        <f>J244</f>
        <v>1</v>
      </c>
    </row>
    <row r="259" ht="15.75" customHeight="1">
      <c r="F259" s="2" t="s">
        <v>29</v>
      </c>
      <c r="H259" s="2">
        <f>I257</f>
        <v>5581.26</v>
      </c>
    </row>
    <row r="260" ht="15.75" customHeight="1">
      <c r="F260" s="2" t="s">
        <v>30</v>
      </c>
      <c r="H260" s="2">
        <f>H257</f>
        <v>5581.26</v>
      </c>
    </row>
    <row r="261" ht="15.75" customHeight="1">
      <c r="F261" s="2" t="s">
        <v>31</v>
      </c>
      <c r="H261" s="7">
        <f>J257</f>
        <v>1</v>
      </c>
    </row>
    <row r="262" ht="15.75" customHeight="1"/>
    <row r="263" ht="15.75" customHeight="1"/>
    <row r="264" ht="15.75" customHeight="1"/>
    <row r="265" ht="15.75" customHeight="1"/>
    <row r="266" ht="15.75" customHeight="1">
      <c r="A266" s="22" t="s">
        <v>17</v>
      </c>
      <c r="B266" s="30" t="s">
        <v>80</v>
      </c>
      <c r="H266" s="2" t="s">
        <v>1</v>
      </c>
      <c r="I266" s="2" t="s">
        <v>2</v>
      </c>
      <c r="J266" s="2" t="s">
        <v>3</v>
      </c>
    </row>
    <row r="267" ht="15.75" customHeight="1">
      <c r="D267" s="2" t="s">
        <v>79</v>
      </c>
      <c r="E267" s="4"/>
      <c r="F267" s="5" t="s">
        <v>5</v>
      </c>
      <c r="G267" s="6"/>
      <c r="H267" s="2"/>
      <c r="I267" s="2"/>
      <c r="J267" s="13">
        <v>1.0</v>
      </c>
    </row>
    <row r="268" ht="15.75" customHeight="1">
      <c r="D268" s="8">
        <v>39723.0</v>
      </c>
      <c r="E268" s="9" t="s">
        <v>10</v>
      </c>
      <c r="F268" s="15" t="s">
        <v>11</v>
      </c>
      <c r="G268" s="11"/>
      <c r="H268" s="12">
        <v>2500.0</v>
      </c>
      <c r="J268" s="13"/>
    </row>
    <row r="269" ht="15.75" customHeight="1">
      <c r="D269" s="14"/>
      <c r="E269" s="9" t="s">
        <v>58</v>
      </c>
      <c r="F269" s="10" t="s">
        <v>63</v>
      </c>
      <c r="G269" s="16"/>
      <c r="H269" s="17"/>
      <c r="I269" s="12">
        <v>2500.0</v>
      </c>
      <c r="J269" s="13">
        <v>1.0</v>
      </c>
    </row>
    <row r="270" ht="15.75" customHeight="1">
      <c r="D270" s="32">
        <v>39752.0</v>
      </c>
      <c r="E270" s="4"/>
      <c r="F270" s="24" t="s">
        <v>21</v>
      </c>
      <c r="G270" s="6"/>
      <c r="H270" s="25"/>
      <c r="I270" s="2"/>
      <c r="J270" s="13"/>
    </row>
    <row r="271" ht="15.75" customHeight="1">
      <c r="F271" s="26"/>
      <c r="G271" s="17"/>
      <c r="H271" s="25">
        <f t="shared" ref="H271:I271" si="8">SUM(H267:H270)</f>
        <v>2500</v>
      </c>
      <c r="I271" s="25">
        <f t="shared" si="8"/>
        <v>2500</v>
      </c>
      <c r="J271" s="13">
        <v>1.0</v>
      </c>
    </row>
    <row r="272" ht="15.75" customHeight="1">
      <c r="F272" s="27"/>
      <c r="G272" s="28"/>
      <c r="H272" s="17"/>
    </row>
    <row r="273" ht="15.75" customHeight="1">
      <c r="D273" s="29" t="s">
        <v>27</v>
      </c>
      <c r="F273" s="2" t="s">
        <v>28</v>
      </c>
      <c r="H273" s="7">
        <f>J267</f>
        <v>1</v>
      </c>
    </row>
    <row r="274" ht="15.75" customHeight="1">
      <c r="F274" s="2" t="s">
        <v>29</v>
      </c>
      <c r="H274" s="2">
        <f>I271</f>
        <v>2500</v>
      </c>
    </row>
    <row r="275" ht="15.75" customHeight="1">
      <c r="F275" s="2" t="s">
        <v>30</v>
      </c>
      <c r="H275" s="2">
        <f>H271</f>
        <v>2500</v>
      </c>
    </row>
    <row r="276" ht="15.75" customHeight="1">
      <c r="F276" s="2" t="s">
        <v>31</v>
      </c>
      <c r="H276" s="7">
        <f>J271</f>
        <v>1</v>
      </c>
    </row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>
      <c r="A284" s="22" t="s">
        <v>17</v>
      </c>
      <c r="B284" s="30" t="s">
        <v>81</v>
      </c>
      <c r="H284" s="2" t="s">
        <v>1</v>
      </c>
      <c r="I284" s="2" t="s">
        <v>2</v>
      </c>
      <c r="J284" s="2" t="s">
        <v>3</v>
      </c>
    </row>
    <row r="285" ht="15.75" customHeight="1">
      <c r="D285" s="3">
        <v>39752.0</v>
      </c>
      <c r="E285" s="4"/>
      <c r="F285" s="5" t="s">
        <v>5</v>
      </c>
      <c r="G285" s="6"/>
      <c r="H285" s="2"/>
      <c r="I285" s="2"/>
      <c r="J285" s="13">
        <v>1.0</v>
      </c>
    </row>
    <row r="286" ht="15.75" customHeight="1">
      <c r="D286" s="8">
        <v>39756.0</v>
      </c>
      <c r="E286" s="9" t="s">
        <v>10</v>
      </c>
      <c r="F286" s="15" t="s">
        <v>11</v>
      </c>
      <c r="G286" s="11"/>
      <c r="H286" s="12">
        <v>2500.0</v>
      </c>
      <c r="J286" s="13"/>
    </row>
    <row r="287" ht="15.75" customHeight="1">
      <c r="D287" s="14"/>
      <c r="E287" s="9" t="s">
        <v>58</v>
      </c>
      <c r="F287" s="10" t="s">
        <v>63</v>
      </c>
      <c r="G287" s="16"/>
      <c r="H287" s="17"/>
      <c r="I287" s="12">
        <v>2500.0</v>
      </c>
      <c r="J287" s="13"/>
    </row>
    <row r="288" ht="15.75" customHeight="1">
      <c r="D288" s="14">
        <v>39758.0</v>
      </c>
      <c r="E288" s="9" t="s">
        <v>68</v>
      </c>
      <c r="F288" s="10">
        <v>100329.0</v>
      </c>
      <c r="G288" s="16"/>
      <c r="H288" s="17">
        <v>655.0</v>
      </c>
      <c r="I288" s="17"/>
      <c r="J288" s="13"/>
    </row>
    <row r="289" ht="15.75" customHeight="1">
      <c r="D289" s="14"/>
      <c r="E289" s="9" t="s">
        <v>58</v>
      </c>
      <c r="F289" s="10" t="s">
        <v>63</v>
      </c>
      <c r="G289" s="16"/>
      <c r="H289" s="17"/>
      <c r="I289" s="17">
        <v>655.0</v>
      </c>
      <c r="J289" s="13"/>
    </row>
    <row r="290" ht="15.75" customHeight="1">
      <c r="D290" s="3"/>
      <c r="E290" s="9"/>
      <c r="F290" s="10"/>
      <c r="G290" s="16"/>
      <c r="H290" s="17"/>
      <c r="J290" s="13"/>
    </row>
    <row r="291" ht="15.75" customHeight="1">
      <c r="D291" s="3">
        <v>39782.0</v>
      </c>
      <c r="E291" s="4"/>
      <c r="F291" s="24" t="s">
        <v>21</v>
      </c>
      <c r="G291" s="6"/>
      <c r="H291" s="25"/>
      <c r="I291" s="2"/>
      <c r="J291" s="13">
        <v>1.0</v>
      </c>
    </row>
    <row r="292" ht="15.75" customHeight="1">
      <c r="F292" s="26"/>
      <c r="G292" s="17"/>
      <c r="H292" s="25">
        <f>H286+H288+H289+H290</f>
        <v>3155</v>
      </c>
      <c r="I292" s="25">
        <f>SUM(I285:I291)</f>
        <v>3155</v>
      </c>
      <c r="J292" s="7">
        <f>J291</f>
        <v>1</v>
      </c>
    </row>
    <row r="293" ht="15.75" customHeight="1">
      <c r="D293" s="29" t="s">
        <v>27</v>
      </c>
      <c r="F293" s="27"/>
      <c r="G293" s="28"/>
      <c r="H293" s="17"/>
    </row>
    <row r="294" ht="15.75" customHeight="1">
      <c r="F294" s="2" t="s">
        <v>28</v>
      </c>
      <c r="H294" s="7">
        <f>J285</f>
        <v>1</v>
      </c>
    </row>
    <row r="295" ht="15.75" customHeight="1">
      <c r="F295" s="2" t="s">
        <v>29</v>
      </c>
      <c r="H295" s="2">
        <f>I292</f>
        <v>3155</v>
      </c>
    </row>
    <row r="296" ht="15.75" customHeight="1">
      <c r="F296" s="2" t="s">
        <v>30</v>
      </c>
      <c r="H296" s="2">
        <f>H292</f>
        <v>3155</v>
      </c>
    </row>
    <row r="297" ht="15.75" customHeight="1">
      <c r="F297" s="2" t="s">
        <v>31</v>
      </c>
      <c r="H297" s="7">
        <f>J292</f>
        <v>1</v>
      </c>
    </row>
    <row r="298" ht="15.75" customHeight="1"/>
    <row r="299" ht="15.75" customHeight="1"/>
    <row r="300" ht="15.75" customHeight="1"/>
    <row r="301" ht="15.75" customHeight="1"/>
    <row r="302" ht="15.75" customHeight="1">
      <c r="A302" s="22" t="s">
        <v>17</v>
      </c>
      <c r="B302" s="30" t="s">
        <v>82</v>
      </c>
      <c r="H302" s="2" t="s">
        <v>1</v>
      </c>
      <c r="I302" s="2" t="s">
        <v>2</v>
      </c>
      <c r="J302" s="2" t="s">
        <v>3</v>
      </c>
    </row>
    <row r="303" ht="15.75" customHeight="1">
      <c r="D303" s="3">
        <v>39782.0</v>
      </c>
      <c r="E303" s="4"/>
      <c r="F303" s="5" t="s">
        <v>5</v>
      </c>
      <c r="G303" s="6"/>
      <c r="H303" s="2"/>
      <c r="I303" s="2"/>
      <c r="J303" s="13">
        <v>1.0</v>
      </c>
    </row>
    <row r="304" ht="15.75" customHeight="1">
      <c r="D304" s="8">
        <v>39784.0</v>
      </c>
      <c r="E304" s="9" t="s">
        <v>10</v>
      </c>
      <c r="F304" s="15" t="s">
        <v>11</v>
      </c>
      <c r="G304" s="11"/>
      <c r="H304" s="12">
        <v>2500.0</v>
      </c>
      <c r="J304" s="13"/>
    </row>
    <row r="305" ht="15.75" customHeight="1">
      <c r="D305" s="14"/>
      <c r="E305" s="9" t="s">
        <v>58</v>
      </c>
      <c r="F305" s="10" t="s">
        <v>63</v>
      </c>
      <c r="G305" s="16"/>
      <c r="H305" s="17"/>
      <c r="I305" s="12">
        <v>2500.0</v>
      </c>
      <c r="J305" s="13"/>
    </row>
    <row r="306" ht="15.75" customHeight="1">
      <c r="D306" s="14">
        <v>39808.0</v>
      </c>
      <c r="E306" s="9" t="s">
        <v>13</v>
      </c>
      <c r="F306" s="10" t="s">
        <v>83</v>
      </c>
      <c r="G306" s="16"/>
      <c r="H306" s="17">
        <v>2.11</v>
      </c>
      <c r="I306" s="17"/>
      <c r="J306" s="13"/>
    </row>
    <row r="307" ht="15.75" customHeight="1">
      <c r="D307" s="14"/>
      <c r="E307" s="9" t="s">
        <v>13</v>
      </c>
      <c r="F307" s="10" t="s">
        <v>46</v>
      </c>
      <c r="G307" s="16"/>
      <c r="H307" s="17">
        <v>3.3</v>
      </c>
      <c r="I307" s="17"/>
      <c r="J307" s="13"/>
    </row>
    <row r="308" ht="15.75" customHeight="1">
      <c r="D308" s="3"/>
      <c r="E308" s="9" t="s">
        <v>58</v>
      </c>
      <c r="F308" s="10" t="s">
        <v>63</v>
      </c>
      <c r="G308" s="16"/>
      <c r="H308" s="17"/>
      <c r="I308" s="12">
        <v>5.41</v>
      </c>
      <c r="J308" s="13"/>
    </row>
    <row r="309" ht="15.75" customHeight="1">
      <c r="D309" s="3">
        <v>39813.0</v>
      </c>
      <c r="E309" s="4"/>
      <c r="F309" s="24" t="s">
        <v>21</v>
      </c>
      <c r="G309" s="6"/>
      <c r="H309" s="25"/>
      <c r="I309" s="2"/>
      <c r="J309" s="13">
        <v>1.0</v>
      </c>
    </row>
    <row r="310" ht="15.75" customHeight="1">
      <c r="F310" s="26"/>
      <c r="G310" s="17"/>
      <c r="H310" s="25">
        <f>H304+H306+H307+H308</f>
        <v>2505.41</v>
      </c>
      <c r="I310" s="25">
        <f>SUM(I303:I309)</f>
        <v>2505.41</v>
      </c>
      <c r="J310" s="7">
        <f>J309</f>
        <v>1</v>
      </c>
    </row>
    <row r="311" ht="15.75" customHeight="1">
      <c r="D311" s="29" t="s">
        <v>27</v>
      </c>
      <c r="F311" s="27"/>
      <c r="G311" s="28"/>
      <c r="H311" s="17"/>
    </row>
    <row r="312" ht="15.75" customHeight="1">
      <c r="F312" s="2" t="s">
        <v>28</v>
      </c>
      <c r="H312" s="7">
        <f>J303</f>
        <v>1</v>
      </c>
    </row>
    <row r="313" ht="15.75" customHeight="1">
      <c r="F313" s="2" t="s">
        <v>29</v>
      </c>
      <c r="H313" s="2">
        <f>I310</f>
        <v>2505.41</v>
      </c>
    </row>
    <row r="314" ht="15.75" customHeight="1">
      <c r="F314" s="2" t="s">
        <v>30</v>
      </c>
      <c r="H314" s="2">
        <f>H310</f>
        <v>2505.41</v>
      </c>
    </row>
    <row r="315" ht="15.75" customHeight="1">
      <c r="F315" s="2" t="s">
        <v>31</v>
      </c>
      <c r="H315" s="7">
        <f>J310</f>
        <v>1</v>
      </c>
    </row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 ht="15.75" customHeight="1">
      <c r="D1" s="8">
        <v>39482.0</v>
      </c>
      <c r="E1" s="9" t="s">
        <v>10</v>
      </c>
      <c r="F1" s="15" t="s">
        <v>11</v>
      </c>
      <c r="G1" s="11"/>
      <c r="H1" s="12">
        <v>2500.0</v>
      </c>
      <c r="J1" s="13"/>
    </row>
    <row r="2" ht="15.75" customHeight="1">
      <c r="D2" s="14"/>
      <c r="E2" s="43" t="s">
        <v>49</v>
      </c>
      <c r="F2" s="10" t="s">
        <v>50</v>
      </c>
      <c r="G2" s="16"/>
      <c r="H2" s="17"/>
      <c r="J2" s="13"/>
    </row>
    <row r="3" ht="15.75" customHeight="1">
      <c r="D3" s="14"/>
      <c r="E3" s="9"/>
      <c r="F3" s="10" t="s">
        <v>51</v>
      </c>
      <c r="G3" s="16"/>
      <c r="H3" s="17"/>
      <c r="I3" s="12">
        <v>2500.0</v>
      </c>
      <c r="J3" s="13"/>
    </row>
    <row r="4" ht="15.75" customHeight="1">
      <c r="D4" s="32">
        <v>39507.0</v>
      </c>
      <c r="E4" s="4"/>
      <c r="F4" s="24" t="s">
        <v>21</v>
      </c>
      <c r="G4" s="6"/>
      <c r="H4" s="25"/>
      <c r="I4" s="2"/>
      <c r="J4" s="13">
        <v>0.2</v>
      </c>
    </row>
    <row r="5" ht="15.75" customHeight="1">
      <c r="F5" s="26"/>
      <c r="G5" s="17"/>
      <c r="H5" s="25" t="str">
        <f>SUM(#REF!)</f>
        <v>#REF!</v>
      </c>
      <c r="I5" s="2">
        <f>I3</f>
        <v>2500</v>
      </c>
      <c r="J5" s="7">
        <f>J4</f>
        <v>0.2</v>
      </c>
    </row>
    <row r="6" ht="15.75" customHeight="1">
      <c r="F6" s="27"/>
      <c r="G6" s="28"/>
      <c r="H6" s="17"/>
    </row>
    <row r="7" ht="15.75" customHeight="1">
      <c r="D7" s="29"/>
      <c r="F7" s="2"/>
      <c r="H7" s="7"/>
    </row>
    <row r="8" ht="15.75" customHeight="1">
      <c r="F8" s="2"/>
      <c r="H8" s="2"/>
    </row>
    <row r="9" ht="15.75" customHeight="1">
      <c r="F9" s="2"/>
      <c r="H9" s="2"/>
    </row>
    <row r="10" ht="15.75" customHeight="1">
      <c r="F10" s="2"/>
      <c r="H10" s="7"/>
    </row>
    <row r="11" ht="15.75" customHeight="1"/>
    <row r="12" ht="15.75" customHeight="1"/>
    <row r="13" ht="15.75" customHeight="1"/>
    <row r="14" ht="15.75" customHeight="1"/>
    <row r="15" ht="15.75" customHeight="1">
      <c r="A15" s="22" t="s">
        <v>17</v>
      </c>
      <c r="B15" s="30" t="s">
        <v>52</v>
      </c>
      <c r="H15" s="2" t="s">
        <v>1</v>
      </c>
      <c r="I15" s="2" t="s">
        <v>2</v>
      </c>
      <c r="J15" s="2" t="s">
        <v>3</v>
      </c>
    </row>
    <row r="16" ht="15.75" customHeight="1">
      <c r="D16" s="3">
        <v>39507.0</v>
      </c>
      <c r="E16" s="4"/>
      <c r="F16" s="5" t="s">
        <v>5</v>
      </c>
      <c r="G16" s="6"/>
      <c r="H16" s="2"/>
      <c r="I16" s="2"/>
      <c r="J16" s="13">
        <v>0.2</v>
      </c>
    </row>
    <row r="17" ht="15.75" customHeight="1">
      <c r="D17" s="8">
        <v>39511.0</v>
      </c>
      <c r="E17" s="9" t="s">
        <v>10</v>
      </c>
      <c r="F17" s="15" t="s">
        <v>11</v>
      </c>
      <c r="G17" s="11"/>
      <c r="H17" s="12">
        <v>2500.0</v>
      </c>
      <c r="J17" s="13"/>
    </row>
    <row r="18" ht="15.75" customHeight="1">
      <c r="D18" s="14">
        <v>39514.0</v>
      </c>
      <c r="E18" s="43" t="s">
        <v>49</v>
      </c>
      <c r="F18" s="10">
        <v>4.0173271290436E13</v>
      </c>
      <c r="G18" s="16"/>
      <c r="H18" s="17"/>
      <c r="J18" s="13"/>
    </row>
    <row r="19" ht="15.75" customHeight="1">
      <c r="D19" s="14"/>
      <c r="E19" s="9"/>
      <c r="F19" s="10" t="s">
        <v>53</v>
      </c>
      <c r="G19" s="16"/>
      <c r="H19" s="17"/>
      <c r="I19" s="12">
        <v>2500.0</v>
      </c>
      <c r="J19" s="13"/>
    </row>
    <row r="20" ht="15.75" customHeight="1">
      <c r="D20" s="14">
        <v>39514.0</v>
      </c>
      <c r="E20" s="9" t="s">
        <v>7</v>
      </c>
      <c r="F20" s="10" t="s">
        <v>54</v>
      </c>
      <c r="G20" s="16"/>
      <c r="H20" s="17"/>
      <c r="I20" s="12"/>
      <c r="J20" s="13"/>
    </row>
    <row r="21" ht="15.75" customHeight="1">
      <c r="D21" s="14"/>
      <c r="E21" s="9"/>
      <c r="F21" s="10" t="s">
        <v>55</v>
      </c>
      <c r="G21" s="16"/>
      <c r="H21" s="17"/>
      <c r="I21" s="12">
        <v>2.08</v>
      </c>
      <c r="J21" s="13">
        <v>2.28</v>
      </c>
    </row>
    <row r="22" ht="15.75" customHeight="1">
      <c r="D22" s="14">
        <v>39535.0</v>
      </c>
      <c r="E22" s="4"/>
      <c r="F22" s="10" t="s">
        <v>46</v>
      </c>
      <c r="G22" s="6"/>
      <c r="H22" s="25">
        <v>1.65</v>
      </c>
      <c r="I22" s="2"/>
      <c r="J22" s="13"/>
    </row>
    <row r="23" ht="15.75" customHeight="1">
      <c r="D23" s="32">
        <v>39507.0</v>
      </c>
      <c r="E23" s="4"/>
      <c r="F23" s="24" t="s">
        <v>21</v>
      </c>
      <c r="G23" s="6"/>
      <c r="H23" s="25"/>
      <c r="I23" s="2"/>
      <c r="J23" s="13">
        <v>0.63</v>
      </c>
    </row>
    <row r="24" ht="15.75" customHeight="1">
      <c r="F24" s="26"/>
      <c r="G24" s="17"/>
      <c r="H24" s="25">
        <f t="shared" ref="H24:I24" si="1">SUM(H16:H23)</f>
        <v>2501.65</v>
      </c>
      <c r="I24" s="25">
        <f t="shared" si="1"/>
        <v>2502.08</v>
      </c>
      <c r="J24" s="7">
        <f>J23</f>
        <v>0.63</v>
      </c>
    </row>
    <row r="25" ht="15.75" customHeight="1">
      <c r="D25" s="3"/>
      <c r="E25" s="4"/>
      <c r="F25" s="24"/>
      <c r="G25" s="6"/>
      <c r="H25" s="25"/>
      <c r="I25" s="2"/>
      <c r="J25" s="13">
        <v>1.0</v>
      </c>
    </row>
    <row r="26" ht="15.75" customHeight="1">
      <c r="D26" s="3">
        <v>39872.0</v>
      </c>
      <c r="E26" s="4"/>
      <c r="F26" s="24" t="s">
        <v>21</v>
      </c>
      <c r="G26" s="17"/>
      <c r="H26" s="25" t="str">
        <f>H23</f>
        <v/>
      </c>
      <c r="I26" s="25">
        <f>SUM(I22:I25)</f>
        <v>2502.08</v>
      </c>
      <c r="J26" s="7">
        <f>J25</f>
        <v>1</v>
      </c>
    </row>
    <row r="27" ht="15.75" customHeight="1">
      <c r="D27" s="3"/>
      <c r="F27" s="27"/>
      <c r="G27" s="28"/>
      <c r="H27" s="17"/>
    </row>
    <row r="28" ht="15.75" customHeight="1">
      <c r="D28" s="3"/>
      <c r="F28" s="2" t="s">
        <v>28</v>
      </c>
      <c r="H28" s="7" t="str">
        <f>J22</f>
        <v/>
      </c>
    </row>
    <row r="29" ht="15.75" customHeight="1">
      <c r="F29" s="2" t="s">
        <v>29</v>
      </c>
      <c r="H29" s="2">
        <f>I26</f>
        <v>2502.08</v>
      </c>
    </row>
    <row r="30" ht="15.75" customHeight="1">
      <c r="D30" s="29" t="s">
        <v>27</v>
      </c>
      <c r="F30" s="2" t="s">
        <v>30</v>
      </c>
      <c r="H30" s="2" t="str">
        <f>H26</f>
        <v/>
      </c>
    </row>
    <row r="31" ht="15.75" customHeight="1">
      <c r="F31" s="2" t="s">
        <v>31</v>
      </c>
      <c r="H31" s="7">
        <f>J26</f>
        <v>1</v>
      </c>
    </row>
    <row r="32" ht="15.75" customHeight="1"/>
    <row r="33" ht="15.75" customHeight="1"/>
    <row r="34" ht="15.75" customHeight="1"/>
    <row r="35" ht="15.75" customHeight="1">
      <c r="A35" s="22" t="s">
        <v>17</v>
      </c>
      <c r="B35" s="30" t="s">
        <v>84</v>
      </c>
      <c r="H35" s="2" t="s">
        <v>1</v>
      </c>
      <c r="I35" s="2" t="s">
        <v>2</v>
      </c>
      <c r="J35" s="2" t="s">
        <v>3</v>
      </c>
    </row>
    <row r="36" ht="15.75" customHeight="1">
      <c r="D36" s="3">
        <v>39872.0</v>
      </c>
      <c r="E36" s="4"/>
      <c r="F36" s="5" t="s">
        <v>5</v>
      </c>
      <c r="G36" s="6"/>
      <c r="H36" s="2"/>
      <c r="I36" s="2"/>
      <c r="J36" s="13">
        <v>1.0</v>
      </c>
    </row>
    <row r="37" ht="15.75" customHeight="1">
      <c r="D37" s="8">
        <v>39875.0</v>
      </c>
      <c r="E37" s="9" t="s">
        <v>10</v>
      </c>
      <c r="F37" s="15" t="s">
        <v>11</v>
      </c>
      <c r="G37" s="11"/>
      <c r="H37" s="12">
        <v>2500.0</v>
      </c>
      <c r="J37" s="13"/>
    </row>
    <row r="38" ht="15.75" customHeight="1">
      <c r="D38" s="14"/>
      <c r="E38" s="9" t="s">
        <v>58</v>
      </c>
      <c r="F38" s="10" t="s">
        <v>63</v>
      </c>
      <c r="G38" s="16"/>
      <c r="H38" s="17"/>
      <c r="I38" s="12">
        <v>2500.0</v>
      </c>
      <c r="J38" s="13"/>
    </row>
    <row r="39" ht="15.75" customHeight="1">
      <c r="D39" s="14">
        <v>39899.0</v>
      </c>
      <c r="E39" s="9" t="s">
        <v>13</v>
      </c>
      <c r="F39" s="10" t="s">
        <v>46</v>
      </c>
      <c r="G39" s="16"/>
      <c r="H39" s="17">
        <v>2.2</v>
      </c>
      <c r="I39" s="17"/>
      <c r="J39" s="13"/>
    </row>
    <row r="40" ht="15.75" customHeight="1">
      <c r="D40" s="14"/>
      <c r="E40" s="9" t="s">
        <v>58</v>
      </c>
      <c r="F40" s="10" t="s">
        <v>63</v>
      </c>
      <c r="G40" s="16"/>
      <c r="H40" s="17"/>
      <c r="I40" s="17">
        <v>2.2</v>
      </c>
      <c r="J40" s="13"/>
    </row>
    <row r="41" ht="15.75" customHeight="1">
      <c r="D41" s="3"/>
      <c r="E41" s="9"/>
      <c r="F41" s="10"/>
      <c r="G41" s="16"/>
      <c r="H41" s="17"/>
      <c r="J41" s="13"/>
    </row>
    <row r="42" ht="15.75" customHeight="1">
      <c r="D42" s="3"/>
      <c r="E42" s="4"/>
      <c r="F42" s="24"/>
      <c r="G42" s="6"/>
      <c r="H42" s="25"/>
      <c r="I42" s="2"/>
      <c r="J42" s="13">
        <v>1.0</v>
      </c>
    </row>
    <row r="43" ht="15.75" customHeight="1">
      <c r="D43" s="3">
        <v>39903.0</v>
      </c>
      <c r="E43" s="4"/>
      <c r="F43" s="24" t="s">
        <v>21</v>
      </c>
      <c r="G43" s="6"/>
      <c r="H43" s="25">
        <f>H37+H39+H40+H41</f>
        <v>2502.2</v>
      </c>
      <c r="I43" s="25">
        <f>SUM(I36:I42)</f>
        <v>2502.2</v>
      </c>
      <c r="J43" s="7">
        <f>J42</f>
        <v>1</v>
      </c>
    </row>
    <row r="44" ht="15.75" customHeight="1">
      <c r="D44" s="29" t="s">
        <v>27</v>
      </c>
      <c r="F44" s="27"/>
      <c r="G44" s="28"/>
      <c r="H44" s="17"/>
    </row>
    <row r="45" ht="15.75" customHeight="1">
      <c r="F45" s="2" t="s">
        <v>28</v>
      </c>
      <c r="H45" s="7">
        <f>J36</f>
        <v>1</v>
      </c>
    </row>
    <row r="46" ht="15.75" customHeight="1">
      <c r="F46" s="2" t="s">
        <v>29</v>
      </c>
      <c r="H46" s="2">
        <f>I43</f>
        <v>2502.2</v>
      </c>
    </row>
    <row r="47" ht="15.75" customHeight="1">
      <c r="F47" s="2" t="s">
        <v>30</v>
      </c>
      <c r="H47" s="2">
        <f>H43</f>
        <v>2502.2</v>
      </c>
    </row>
    <row r="48" ht="15.75" customHeight="1">
      <c r="F48" s="2" t="s">
        <v>31</v>
      </c>
      <c r="H48" s="7">
        <f>J43</f>
        <v>1</v>
      </c>
    </row>
    <row r="49" ht="15.75" customHeight="1"/>
    <row r="50" ht="15.75" customHeight="1"/>
    <row r="51" ht="15.75" customHeight="1"/>
    <row r="52" ht="15.75" customHeight="1"/>
    <row r="53" ht="15.75" customHeight="1">
      <c r="A53" s="22" t="s">
        <v>17</v>
      </c>
      <c r="B53" s="2" t="s">
        <v>85</v>
      </c>
      <c r="H53" s="2" t="s">
        <v>1</v>
      </c>
      <c r="I53" s="2" t="s">
        <v>2</v>
      </c>
      <c r="J53" s="2" t="s">
        <v>3</v>
      </c>
    </row>
    <row r="54" ht="15.75" customHeight="1">
      <c r="D54" s="3">
        <v>39903.0</v>
      </c>
      <c r="E54" s="4"/>
      <c r="F54" s="5" t="s">
        <v>5</v>
      </c>
      <c r="G54" s="6"/>
      <c r="H54" s="2"/>
      <c r="I54" s="2"/>
      <c r="J54" s="13">
        <v>1.0</v>
      </c>
    </row>
    <row r="55" ht="15.75" customHeight="1">
      <c r="D55" s="8">
        <v>39911.0</v>
      </c>
      <c r="E55" s="9" t="s">
        <v>68</v>
      </c>
      <c r="F55" s="10" t="s">
        <v>86</v>
      </c>
      <c r="G55" s="11"/>
      <c r="H55" s="12">
        <v>86.25</v>
      </c>
      <c r="J55" s="13"/>
    </row>
    <row r="56" ht="15.75" customHeight="1">
      <c r="D56" s="14"/>
      <c r="E56" s="9" t="s">
        <v>68</v>
      </c>
      <c r="F56" s="10" t="s">
        <v>87</v>
      </c>
      <c r="G56" s="16"/>
      <c r="H56" s="17">
        <v>33.0</v>
      </c>
      <c r="I56" s="12"/>
      <c r="J56" s="13"/>
    </row>
    <row r="57" ht="15.75" customHeight="1">
      <c r="D57" s="14">
        <v>39933.0</v>
      </c>
      <c r="E57" s="9" t="s">
        <v>58</v>
      </c>
      <c r="F57" s="10" t="s">
        <v>63</v>
      </c>
      <c r="G57" s="16"/>
      <c r="H57" s="17"/>
      <c r="I57" s="12">
        <v>119.25</v>
      </c>
      <c r="J57" s="13"/>
    </row>
    <row r="58" ht="15.75" customHeight="1">
      <c r="D58" s="14"/>
      <c r="E58" s="4"/>
      <c r="F58" s="24"/>
      <c r="G58" s="6"/>
      <c r="H58" s="25"/>
      <c r="I58" s="2"/>
      <c r="J58" s="13">
        <v>1.0</v>
      </c>
    </row>
    <row r="59" ht="15.75" customHeight="1">
      <c r="D59" s="3"/>
      <c r="F59" s="24" t="s">
        <v>21</v>
      </c>
      <c r="G59" s="17"/>
      <c r="H59" s="25">
        <f>H55+H56</f>
        <v>119.25</v>
      </c>
      <c r="I59" s="25">
        <f>SUM(I54:I58)</f>
        <v>119.25</v>
      </c>
      <c r="J59" s="7">
        <f>J58</f>
        <v>1</v>
      </c>
    </row>
    <row r="60" ht="15.75" customHeight="1">
      <c r="D60" s="3"/>
      <c r="F60" s="27"/>
      <c r="G60" s="28"/>
      <c r="H60" s="17"/>
    </row>
    <row r="61" ht="15.75" customHeight="1">
      <c r="F61" s="2" t="s">
        <v>28</v>
      </c>
      <c r="H61" s="7">
        <f>J54</f>
        <v>1</v>
      </c>
    </row>
    <row r="62" ht="15.75" customHeight="1">
      <c r="D62" s="29" t="s">
        <v>27</v>
      </c>
      <c r="F62" s="2" t="s">
        <v>29</v>
      </c>
      <c r="H62" s="2">
        <f>I59</f>
        <v>119.25</v>
      </c>
    </row>
    <row r="63" ht="15.75" customHeight="1">
      <c r="F63" s="2" t="s">
        <v>30</v>
      </c>
      <c r="H63" s="2">
        <f>H59</f>
        <v>119.25</v>
      </c>
    </row>
    <row r="64" ht="15.75" customHeight="1">
      <c r="F64" s="2" t="s">
        <v>31</v>
      </c>
      <c r="H64" s="7">
        <f>J59</f>
        <v>1</v>
      </c>
    </row>
    <row r="65" ht="15.75" customHeight="1"/>
    <row r="66" ht="15.75" customHeight="1"/>
    <row r="67" ht="15.75" customHeight="1"/>
    <row r="68" ht="15.75" customHeight="1"/>
    <row r="69" ht="15.75" customHeight="1"/>
    <row r="70" ht="15.75" customHeight="1">
      <c r="A70" s="22" t="s">
        <v>17</v>
      </c>
      <c r="B70" s="30" t="s">
        <v>88</v>
      </c>
      <c r="H70" s="2" t="s">
        <v>1</v>
      </c>
      <c r="I70" s="2" t="s">
        <v>2</v>
      </c>
      <c r="J70" s="2" t="s">
        <v>3</v>
      </c>
    </row>
    <row r="71" ht="15.75" customHeight="1">
      <c r="D71" s="54">
        <v>39933.0</v>
      </c>
      <c r="E71" s="4"/>
      <c r="F71" s="5" t="s">
        <v>5</v>
      </c>
      <c r="G71" s="6"/>
      <c r="H71" s="2"/>
      <c r="I71" s="2"/>
      <c r="J71" s="13">
        <v>1.0</v>
      </c>
    </row>
    <row r="72" ht="15.75" customHeight="1">
      <c r="D72" s="8">
        <v>39990.0</v>
      </c>
      <c r="E72" s="9" t="s">
        <v>13</v>
      </c>
      <c r="F72" s="10" t="s">
        <v>46</v>
      </c>
      <c r="G72" s="11"/>
      <c r="H72" s="12">
        <v>1.1</v>
      </c>
      <c r="J72" s="13"/>
    </row>
    <row r="73" ht="15.75" customHeight="1">
      <c r="D73" s="14"/>
      <c r="E73" s="9" t="s">
        <v>58</v>
      </c>
      <c r="F73" s="10" t="s">
        <v>63</v>
      </c>
      <c r="G73" s="16"/>
      <c r="H73" s="17"/>
      <c r="I73" s="12">
        <v>1.1</v>
      </c>
      <c r="J73" s="13"/>
    </row>
    <row r="74" ht="15.75" customHeight="1">
      <c r="D74" s="3"/>
      <c r="E74" s="4"/>
      <c r="F74" s="24"/>
      <c r="G74" s="6"/>
      <c r="H74" s="25"/>
      <c r="I74" s="2"/>
      <c r="J74" s="13">
        <v>1.0</v>
      </c>
    </row>
    <row r="75" ht="15.75" customHeight="1">
      <c r="D75" s="3">
        <v>39994.0</v>
      </c>
      <c r="E75" s="4"/>
      <c r="F75" s="24" t="s">
        <v>21</v>
      </c>
      <c r="G75" s="17"/>
      <c r="H75" s="25">
        <f>H72</f>
        <v>1.1</v>
      </c>
      <c r="I75" s="25">
        <f>SUM(I71:I74)</f>
        <v>1.1</v>
      </c>
      <c r="J75" s="7">
        <f>J74</f>
        <v>1</v>
      </c>
    </row>
    <row r="76" ht="15.75" customHeight="1">
      <c r="D76" s="3"/>
      <c r="F76" s="27"/>
      <c r="G76" s="28"/>
      <c r="H76" s="17"/>
    </row>
    <row r="77" ht="15.75" customHeight="1">
      <c r="D77" s="29" t="s">
        <v>27</v>
      </c>
      <c r="F77" s="2" t="s">
        <v>28</v>
      </c>
      <c r="H77" s="7">
        <f>J71</f>
        <v>1</v>
      </c>
    </row>
    <row r="78" ht="15.75" customHeight="1">
      <c r="F78" s="2" t="s">
        <v>29</v>
      </c>
      <c r="H78" s="2">
        <f>I75</f>
        <v>1.1</v>
      </c>
    </row>
    <row r="79" ht="15.75" customHeight="1">
      <c r="D79" s="29"/>
      <c r="F79" s="2" t="s">
        <v>30</v>
      </c>
      <c r="H79" s="2">
        <f>H75</f>
        <v>1.1</v>
      </c>
    </row>
    <row r="80" ht="15.75" customHeight="1">
      <c r="F80" s="2" t="s">
        <v>31</v>
      </c>
      <c r="H80" s="7">
        <f>J75</f>
        <v>1</v>
      </c>
    </row>
    <row r="81" ht="15.75" customHeight="1"/>
    <row r="82" ht="15.75" customHeight="1"/>
    <row r="83" ht="15.75" customHeight="1"/>
    <row r="84" ht="15.75" customHeight="1"/>
    <row r="85" ht="15.75" customHeight="1">
      <c r="A85" s="22" t="s">
        <v>17</v>
      </c>
      <c r="B85" s="30" t="s">
        <v>89</v>
      </c>
      <c r="H85" s="2" t="s">
        <v>1</v>
      </c>
      <c r="I85" s="2" t="s">
        <v>2</v>
      </c>
      <c r="J85" s="2" t="s">
        <v>3</v>
      </c>
    </row>
    <row r="86" ht="15.75" customHeight="1">
      <c r="D86" s="3">
        <v>39994.0</v>
      </c>
      <c r="E86" s="4"/>
      <c r="F86" s="5" t="s">
        <v>5</v>
      </c>
      <c r="G86" s="6"/>
      <c r="H86" s="2"/>
      <c r="I86" s="2"/>
      <c r="J86" s="13">
        <v>1.0</v>
      </c>
    </row>
    <row r="87" ht="15.75" customHeight="1">
      <c r="D87" s="49" t="s">
        <v>90</v>
      </c>
      <c r="E87" s="9" t="s">
        <v>68</v>
      </c>
      <c r="F87" s="10">
        <v>100401.0</v>
      </c>
      <c r="G87" s="11"/>
      <c r="H87" s="12">
        <v>864.54</v>
      </c>
      <c r="J87" s="13"/>
    </row>
    <row r="88" ht="15.75" customHeight="1">
      <c r="D88" s="14"/>
      <c r="E88" s="9" t="s">
        <v>58</v>
      </c>
      <c r="F88" s="10" t="s">
        <v>63</v>
      </c>
      <c r="G88" s="16"/>
      <c r="H88" s="17"/>
      <c r="I88" s="12">
        <v>864.54</v>
      </c>
      <c r="J88" s="13"/>
    </row>
    <row r="89" ht="15.75" customHeight="1">
      <c r="D89" s="3"/>
      <c r="E89" s="4"/>
      <c r="F89" s="24"/>
      <c r="G89" s="6"/>
      <c r="H89" s="25"/>
      <c r="I89" s="2"/>
      <c r="J89" s="13">
        <v>1.0</v>
      </c>
    </row>
    <row r="90" ht="15.75" customHeight="1">
      <c r="D90" s="3">
        <v>40086.0</v>
      </c>
      <c r="E90" s="4"/>
      <c r="F90" s="24" t="s">
        <v>21</v>
      </c>
      <c r="G90" s="17"/>
      <c r="H90" s="25">
        <f>H87</f>
        <v>864.54</v>
      </c>
      <c r="I90" s="25">
        <f>SUM(I86:I89)</f>
        <v>864.54</v>
      </c>
      <c r="J90" s="7">
        <f>J89</f>
        <v>1</v>
      </c>
    </row>
    <row r="91" ht="15.75" customHeight="1">
      <c r="D91" s="3"/>
      <c r="F91" s="27"/>
      <c r="G91" s="28"/>
      <c r="H91" s="17"/>
    </row>
    <row r="92" ht="15.75" customHeight="1">
      <c r="D92" s="29" t="s">
        <v>27</v>
      </c>
      <c r="F92" s="2" t="s">
        <v>28</v>
      </c>
      <c r="H92" s="7">
        <f>J86</f>
        <v>1</v>
      </c>
    </row>
    <row r="93" ht="15.75" customHeight="1">
      <c r="F93" s="2" t="s">
        <v>29</v>
      </c>
      <c r="H93" s="2">
        <f>I90</f>
        <v>864.54</v>
      </c>
    </row>
    <row r="94" ht="15.75" customHeight="1">
      <c r="D94" s="29"/>
      <c r="F94" s="2" t="s">
        <v>30</v>
      </c>
      <c r="H94" s="2">
        <f>H90</f>
        <v>864.54</v>
      </c>
    </row>
    <row r="95" ht="15.75" customHeight="1">
      <c r="F95" s="2" t="s">
        <v>31</v>
      </c>
      <c r="H95" s="7">
        <f>J90</f>
        <v>1</v>
      </c>
    </row>
    <row r="96" ht="15.75" customHeight="1"/>
    <row r="97" ht="15.75" customHeight="1"/>
    <row r="98" ht="15.75" customHeight="1"/>
    <row r="99" ht="15.75" customHeight="1"/>
    <row r="100" ht="15.75" customHeight="1">
      <c r="A100" s="22" t="s">
        <v>17</v>
      </c>
      <c r="B100" s="30" t="s">
        <v>91</v>
      </c>
      <c r="H100" s="2" t="s">
        <v>1</v>
      </c>
      <c r="I100" s="2" t="s">
        <v>2</v>
      </c>
      <c r="J100" s="2" t="s">
        <v>3</v>
      </c>
    </row>
    <row r="101" ht="15.75" customHeight="1">
      <c r="D101" s="3">
        <v>40086.0</v>
      </c>
      <c r="E101" s="4"/>
      <c r="F101" s="5" t="s">
        <v>5</v>
      </c>
      <c r="G101" s="6"/>
      <c r="H101" s="36"/>
      <c r="I101" s="36"/>
      <c r="J101" s="33">
        <v>1.0</v>
      </c>
    </row>
    <row r="102" ht="15.75" customHeight="1">
      <c r="D102" s="55">
        <v>40172.0</v>
      </c>
      <c r="E102" s="9" t="s">
        <v>13</v>
      </c>
      <c r="F102" s="10" t="s">
        <v>38</v>
      </c>
      <c r="G102" s="11"/>
      <c r="H102" s="56" t="s">
        <v>92</v>
      </c>
      <c r="I102" s="56"/>
      <c r="J102" s="33"/>
    </row>
    <row r="103" ht="15.75" customHeight="1">
      <c r="D103" s="14"/>
      <c r="E103" s="9" t="s">
        <v>58</v>
      </c>
      <c r="F103" s="10" t="s">
        <v>63</v>
      </c>
      <c r="G103" s="16"/>
      <c r="H103" s="57"/>
      <c r="I103" s="56" t="s">
        <v>92</v>
      </c>
      <c r="J103" s="33"/>
    </row>
    <row r="104" ht="15.75" customHeight="1">
      <c r="D104" s="3"/>
      <c r="E104" s="4"/>
      <c r="F104" s="24"/>
      <c r="G104" s="6"/>
      <c r="H104" s="58"/>
      <c r="I104" s="36"/>
      <c r="J104" s="33">
        <v>1.0</v>
      </c>
    </row>
    <row r="105" ht="15.75" customHeight="1">
      <c r="D105" s="3">
        <v>40178.0</v>
      </c>
      <c r="E105" s="4"/>
      <c r="F105" s="24" t="s">
        <v>21</v>
      </c>
      <c r="G105" s="17"/>
      <c r="H105" s="58" t="str">
        <f>H102</f>
        <v>0,55</v>
      </c>
      <c r="I105" s="58" t="str">
        <f>I103</f>
        <v>0,55</v>
      </c>
      <c r="J105" s="35">
        <f>J104</f>
        <v>1</v>
      </c>
    </row>
    <row r="106" ht="15.75" customHeight="1">
      <c r="D106" s="3"/>
      <c r="F106" s="27"/>
      <c r="G106" s="28"/>
      <c r="H106" s="57"/>
      <c r="I106" s="56"/>
      <c r="J106" s="56"/>
    </row>
    <row r="107" ht="15.75" customHeight="1">
      <c r="D107" s="29" t="s">
        <v>27</v>
      </c>
      <c r="F107" s="2" t="s">
        <v>28</v>
      </c>
      <c r="H107" s="35">
        <f>J101</f>
        <v>1</v>
      </c>
      <c r="I107" s="56"/>
      <c r="J107" s="56"/>
    </row>
    <row r="108" ht="15.75" customHeight="1">
      <c r="F108" s="2" t="s">
        <v>29</v>
      </c>
      <c r="H108" s="36" t="str">
        <f>I105</f>
        <v>0,55</v>
      </c>
      <c r="I108" s="56"/>
      <c r="J108" s="56"/>
    </row>
    <row r="109" ht="15.75" customHeight="1">
      <c r="D109" s="29"/>
      <c r="F109" s="2" t="s">
        <v>30</v>
      </c>
      <c r="H109" s="36" t="str">
        <f>H105</f>
        <v>0,55</v>
      </c>
      <c r="I109" s="56"/>
      <c r="J109" s="56"/>
    </row>
    <row r="110" ht="15.75" customHeight="1">
      <c r="F110" s="2" t="s">
        <v>31</v>
      </c>
      <c r="H110" s="35">
        <f>J105</f>
        <v>1</v>
      </c>
      <c r="I110" s="56"/>
      <c r="J110" s="56"/>
    </row>
    <row r="111" ht="15.75" customHeight="1">
      <c r="H111" s="56"/>
      <c r="I111" s="56"/>
      <c r="J111" s="56"/>
    </row>
    <row r="112" ht="15.75" customHeight="1"/>
    <row r="113" ht="15.75" customHeight="1">
      <c r="A113" s="22" t="s">
        <v>17</v>
      </c>
      <c r="B113" s="30" t="s">
        <v>93</v>
      </c>
      <c r="H113" s="2" t="s">
        <v>1</v>
      </c>
      <c r="I113" s="2" t="s">
        <v>2</v>
      </c>
      <c r="J113" s="2" t="s">
        <v>3</v>
      </c>
    </row>
    <row r="114" ht="15.75" customHeight="1">
      <c r="D114" s="3">
        <v>40178.0</v>
      </c>
      <c r="E114" s="4"/>
      <c r="F114" s="5" t="s">
        <v>5</v>
      </c>
      <c r="G114" s="6"/>
      <c r="H114" s="36"/>
      <c r="I114" s="36"/>
      <c r="J114" s="33">
        <v>1.0</v>
      </c>
    </row>
    <row r="115" ht="15.75" customHeight="1">
      <c r="D115" s="55">
        <v>40218.0</v>
      </c>
      <c r="E115" s="9" t="s">
        <v>94</v>
      </c>
      <c r="F115" s="10" t="s">
        <v>95</v>
      </c>
      <c r="G115" s="11"/>
      <c r="H115" s="56"/>
      <c r="I115" s="33">
        <v>1366.0</v>
      </c>
      <c r="J115" s="33"/>
    </row>
    <row r="116" ht="15.75" customHeight="1">
      <c r="D116" s="14"/>
      <c r="E116" s="9" t="s">
        <v>58</v>
      </c>
      <c r="F116" s="10" t="s">
        <v>63</v>
      </c>
      <c r="G116" s="16"/>
      <c r="H116" s="59">
        <v>1366.0</v>
      </c>
      <c r="I116" s="56"/>
      <c r="J116" s="33"/>
    </row>
    <row r="117" ht="15.75" customHeight="1">
      <c r="D117" s="3"/>
      <c r="E117" s="4"/>
      <c r="F117" s="24"/>
      <c r="G117" s="6"/>
      <c r="H117" s="58"/>
      <c r="I117" s="36"/>
      <c r="J117" s="33">
        <v>1.0</v>
      </c>
    </row>
    <row r="118" ht="15.75" customHeight="1">
      <c r="D118" s="3">
        <v>40237.0</v>
      </c>
      <c r="E118" s="4"/>
      <c r="F118" s="24" t="s">
        <v>21</v>
      </c>
      <c r="G118" s="17"/>
      <c r="H118" s="60">
        <f>H116</f>
        <v>1366</v>
      </c>
      <c r="I118" s="60">
        <f>I115</f>
        <v>1366</v>
      </c>
      <c r="J118" s="35">
        <f>J117</f>
        <v>1</v>
      </c>
    </row>
    <row r="119" ht="15.75" customHeight="1">
      <c r="D119" s="3"/>
      <c r="F119" s="27"/>
      <c r="G119" s="28"/>
      <c r="H119" s="57"/>
      <c r="I119" s="56"/>
      <c r="J119" s="56"/>
    </row>
    <row r="120" ht="15.75" customHeight="1">
      <c r="D120" s="29" t="s">
        <v>27</v>
      </c>
      <c r="F120" s="2" t="s">
        <v>28</v>
      </c>
      <c r="H120" s="35">
        <f>J114</f>
        <v>1</v>
      </c>
      <c r="I120" s="56"/>
      <c r="J120" s="56"/>
    </row>
    <row r="121" ht="15.75" customHeight="1">
      <c r="F121" s="2" t="s">
        <v>29</v>
      </c>
      <c r="H121" s="35">
        <f>I118</f>
        <v>1366</v>
      </c>
      <c r="I121" s="56"/>
      <c r="J121" s="56"/>
    </row>
    <row r="122" ht="15.75" customHeight="1">
      <c r="D122" s="29"/>
      <c r="F122" s="2" t="s">
        <v>30</v>
      </c>
      <c r="H122" s="35">
        <f>H118</f>
        <v>1366</v>
      </c>
      <c r="I122" s="56"/>
      <c r="J122" s="56"/>
    </row>
    <row r="123" ht="15.75" customHeight="1">
      <c r="F123" s="2" t="s">
        <v>31</v>
      </c>
      <c r="H123" s="35">
        <f>J118</f>
        <v>1</v>
      </c>
      <c r="I123" s="56"/>
      <c r="J123" s="56"/>
    </row>
    <row r="124" ht="15.75" customHeight="1"/>
    <row r="125" ht="15.75" customHeight="1"/>
    <row r="126" ht="15.75" customHeight="1"/>
    <row r="127" ht="15.75" customHeight="1">
      <c r="A127" s="22" t="s">
        <v>17</v>
      </c>
      <c r="B127" s="30" t="s">
        <v>96</v>
      </c>
      <c r="H127" s="2" t="s">
        <v>1</v>
      </c>
      <c r="I127" s="2" t="s">
        <v>2</v>
      </c>
      <c r="J127" s="2" t="s">
        <v>3</v>
      </c>
    </row>
    <row r="128" ht="15.75" customHeight="1">
      <c r="D128" s="3">
        <v>40237.0</v>
      </c>
      <c r="E128" s="4"/>
      <c r="F128" s="5" t="s">
        <v>5</v>
      </c>
      <c r="G128" s="6"/>
      <c r="H128" s="2"/>
      <c r="I128" s="2"/>
      <c r="J128" s="7">
        <v>1.0</v>
      </c>
    </row>
    <row r="129" ht="15.75" customHeight="1">
      <c r="D129" s="8">
        <v>40245.0</v>
      </c>
      <c r="E129" s="9" t="s">
        <v>94</v>
      </c>
      <c r="F129" s="10" t="s">
        <v>95</v>
      </c>
      <c r="G129" s="11"/>
      <c r="I129" s="13">
        <v>1366.0</v>
      </c>
      <c r="J129" s="13"/>
    </row>
    <row r="130" ht="15.75" customHeight="1">
      <c r="D130" s="14"/>
      <c r="E130" s="9" t="s">
        <v>58</v>
      </c>
      <c r="F130" s="10" t="s">
        <v>63</v>
      </c>
      <c r="G130" s="16"/>
      <c r="H130" s="61">
        <v>1366.0</v>
      </c>
      <c r="J130" s="13"/>
    </row>
    <row r="131" ht="15.75" customHeight="1">
      <c r="D131" s="14">
        <v>40263.0</v>
      </c>
      <c r="E131" s="9" t="s">
        <v>13</v>
      </c>
      <c r="F131" s="10" t="s">
        <v>46</v>
      </c>
      <c r="G131" s="16"/>
      <c r="H131" s="17">
        <v>0.55</v>
      </c>
      <c r="I131" s="17"/>
      <c r="J131" s="13"/>
    </row>
    <row r="132" ht="15.75" customHeight="1">
      <c r="D132" s="14"/>
      <c r="E132" s="9" t="s">
        <v>58</v>
      </c>
      <c r="F132" s="10" t="s">
        <v>63</v>
      </c>
      <c r="G132" s="16"/>
      <c r="H132" s="17"/>
      <c r="I132" s="17">
        <v>0.55</v>
      </c>
      <c r="J132" s="13"/>
    </row>
    <row r="133" ht="15.75" customHeight="1">
      <c r="D133" s="3"/>
      <c r="E133" s="9"/>
      <c r="F133" s="10"/>
      <c r="G133" s="16"/>
      <c r="H133" s="17"/>
      <c r="J133" s="13"/>
    </row>
    <row r="134" ht="15.75" customHeight="1">
      <c r="D134" s="3">
        <v>40268.0</v>
      </c>
      <c r="E134" s="4"/>
      <c r="F134" s="24" t="s">
        <v>21</v>
      </c>
      <c r="G134" s="6"/>
      <c r="H134" s="62">
        <f>H130+H131</f>
        <v>1366.55</v>
      </c>
      <c r="I134" s="7">
        <f>SUM(I129:I132)</f>
        <v>1366.55</v>
      </c>
      <c r="J134" s="7">
        <v>1.0</v>
      </c>
    </row>
    <row r="135" ht="15.75" customHeight="1">
      <c r="F135" s="26"/>
      <c r="G135" s="17"/>
      <c r="H135" s="25"/>
      <c r="I135" s="25"/>
      <c r="J135" s="7"/>
    </row>
    <row r="136" ht="15.75" customHeight="1">
      <c r="D136" s="29" t="s">
        <v>27</v>
      </c>
      <c r="F136" s="27"/>
      <c r="G136" s="28"/>
      <c r="H136" s="17"/>
    </row>
    <row r="137" ht="15.75" customHeight="1">
      <c r="F137" s="2" t="s">
        <v>28</v>
      </c>
      <c r="H137" s="7">
        <f>J128</f>
        <v>1</v>
      </c>
    </row>
    <row r="138" ht="15.75" customHeight="1">
      <c r="F138" s="2" t="s">
        <v>29</v>
      </c>
      <c r="H138" s="7">
        <f>I134</f>
        <v>1366.55</v>
      </c>
    </row>
    <row r="139" ht="15.75" customHeight="1">
      <c r="F139" s="2" t="s">
        <v>30</v>
      </c>
      <c r="H139" s="7">
        <f>H134</f>
        <v>1366.55</v>
      </c>
    </row>
    <row r="140" ht="15.75" customHeight="1">
      <c r="F140" s="2" t="s">
        <v>31</v>
      </c>
      <c r="H140" s="7">
        <f>J134</f>
        <v>1</v>
      </c>
    </row>
    <row r="141" ht="15.75" customHeight="1"/>
    <row r="142" ht="15.75" customHeight="1"/>
    <row r="143" ht="15.75" customHeight="1"/>
    <row r="144" ht="15.75" customHeight="1">
      <c r="A144" s="22" t="s">
        <v>17</v>
      </c>
      <c r="B144" s="2" t="s">
        <v>97</v>
      </c>
      <c r="H144" s="2" t="s">
        <v>1</v>
      </c>
      <c r="I144" s="2" t="s">
        <v>2</v>
      </c>
      <c r="J144" s="2" t="s">
        <v>3</v>
      </c>
    </row>
    <row r="145" ht="15.75" customHeight="1">
      <c r="D145" s="3">
        <v>40268.0</v>
      </c>
      <c r="E145" s="4"/>
      <c r="F145" s="5" t="s">
        <v>5</v>
      </c>
      <c r="G145" s="6"/>
      <c r="H145" s="2"/>
      <c r="I145" s="2"/>
      <c r="J145" s="13">
        <v>1.0</v>
      </c>
    </row>
    <row r="146" ht="15.75" customHeight="1">
      <c r="D146" s="63">
        <v>40274.0</v>
      </c>
      <c r="E146" s="9" t="s">
        <v>68</v>
      </c>
      <c r="F146" s="10">
        <v>100333.0</v>
      </c>
      <c r="G146" s="11"/>
      <c r="H146" s="12">
        <v>500.0</v>
      </c>
      <c r="J146" s="13"/>
    </row>
    <row r="147" ht="15.75" customHeight="1">
      <c r="D147" s="14"/>
      <c r="E147" s="9" t="s">
        <v>58</v>
      </c>
      <c r="F147" s="10" t="s">
        <v>63</v>
      </c>
      <c r="G147" s="16"/>
      <c r="H147" s="17"/>
      <c r="I147" s="12">
        <v>500.0</v>
      </c>
      <c r="J147" s="13">
        <v>1.0</v>
      </c>
    </row>
    <row r="148" ht="15.75" customHeight="1">
      <c r="D148" s="63">
        <v>40275.0</v>
      </c>
      <c r="E148" s="9" t="s">
        <v>7</v>
      </c>
      <c r="F148" s="10" t="s">
        <v>98</v>
      </c>
      <c r="G148" s="16"/>
      <c r="H148" s="17"/>
      <c r="I148" s="13">
        <v>98121.74</v>
      </c>
      <c r="J148" s="13"/>
    </row>
    <row r="149" ht="15.75" customHeight="1">
      <c r="D149" s="50"/>
      <c r="E149" s="9" t="s">
        <v>7</v>
      </c>
      <c r="F149" s="10" t="s">
        <v>99</v>
      </c>
      <c r="G149" s="6"/>
      <c r="H149" s="12">
        <v>0.01</v>
      </c>
      <c r="I149" s="12">
        <v>98154.25</v>
      </c>
      <c r="J149" s="13"/>
    </row>
    <row r="150" ht="15.75" customHeight="1">
      <c r="D150" s="55"/>
      <c r="E150" s="9" t="s">
        <v>7</v>
      </c>
      <c r="F150" s="48" t="s">
        <v>100</v>
      </c>
      <c r="G150" s="6"/>
      <c r="H150" s="12"/>
      <c r="I150" s="12">
        <v>98154.35</v>
      </c>
      <c r="J150" s="13"/>
    </row>
    <row r="151" ht="15.75" customHeight="1">
      <c r="D151" s="55"/>
      <c r="E151" s="9" t="s">
        <v>58</v>
      </c>
      <c r="F151" s="10" t="s">
        <v>63</v>
      </c>
      <c r="G151" s="6"/>
      <c r="H151" s="13">
        <v>294430.34</v>
      </c>
      <c r="J151" s="13">
        <v>1.0</v>
      </c>
    </row>
    <row r="152" ht="15.75" customHeight="1">
      <c r="D152" s="55">
        <v>40282.0</v>
      </c>
      <c r="E152" s="9" t="s">
        <v>68</v>
      </c>
      <c r="F152" s="48">
        <v>100337.0</v>
      </c>
      <c r="G152" s="6"/>
      <c r="H152" s="12">
        <v>176.25</v>
      </c>
      <c r="J152" s="13"/>
    </row>
    <row r="153" ht="15.75" customHeight="1">
      <c r="D153" s="51"/>
      <c r="E153" s="9" t="s">
        <v>58</v>
      </c>
      <c r="F153" s="10" t="s">
        <v>63</v>
      </c>
      <c r="G153" s="17"/>
      <c r="H153" s="17"/>
      <c r="I153" s="17">
        <v>176.25</v>
      </c>
      <c r="J153" s="13">
        <v>1.0</v>
      </c>
    </row>
    <row r="154" ht="15.75" customHeight="1">
      <c r="D154" s="64">
        <v>40294.0</v>
      </c>
      <c r="E154" s="9" t="s">
        <v>68</v>
      </c>
      <c r="F154" s="48">
        <v>100335.0</v>
      </c>
      <c r="G154" s="17"/>
      <c r="H154" s="61">
        <v>79500.0</v>
      </c>
      <c r="I154" s="17"/>
      <c r="J154" s="13"/>
    </row>
    <row r="155" ht="15.75" customHeight="1">
      <c r="D155" s="52"/>
      <c r="E155" s="12"/>
      <c r="F155" s="10" t="s">
        <v>63</v>
      </c>
      <c r="G155" s="17"/>
      <c r="H155" s="17"/>
      <c r="I155" s="61">
        <v>79500.0</v>
      </c>
      <c r="J155" s="13">
        <v>1.0</v>
      </c>
    </row>
    <row r="156" ht="15.75" customHeight="1">
      <c r="D156" s="52"/>
      <c r="E156" s="9"/>
      <c r="F156" s="10"/>
      <c r="G156" s="17"/>
      <c r="H156" s="17"/>
      <c r="I156" s="17"/>
      <c r="J156" s="13"/>
    </row>
    <row r="157" ht="15.75" customHeight="1">
      <c r="D157" s="65">
        <v>40298.0</v>
      </c>
      <c r="F157" s="24" t="s">
        <v>21</v>
      </c>
      <c r="G157" s="6"/>
      <c r="H157" s="62">
        <f t="shared" ref="H157:I157" si="2">H146+H147+H148+H149+H150+H151+H152+H153+H154+H155</f>
        <v>374606.6</v>
      </c>
      <c r="I157" s="62">
        <f t="shared" si="2"/>
        <v>374606.59</v>
      </c>
      <c r="J157" s="7">
        <v>1.0</v>
      </c>
    </row>
    <row r="158" ht="15.75" customHeight="1">
      <c r="D158" s="29"/>
      <c r="F158" s="2"/>
      <c r="H158" s="2"/>
    </row>
    <row r="159" ht="15.75" customHeight="1">
      <c r="D159" s="29" t="s">
        <v>27</v>
      </c>
      <c r="F159" s="2" t="s">
        <v>28</v>
      </c>
      <c r="H159" s="7">
        <f>J145</f>
        <v>1</v>
      </c>
    </row>
    <row r="160" ht="15.75" customHeight="1">
      <c r="F160" s="2" t="s">
        <v>29</v>
      </c>
      <c r="H160" s="7">
        <f>I157</f>
        <v>374606.59</v>
      </c>
    </row>
    <row r="161" ht="15.75" customHeight="1">
      <c r="F161" s="2" t="s">
        <v>30</v>
      </c>
      <c r="H161" s="7">
        <f>H157</f>
        <v>374606.6</v>
      </c>
    </row>
    <row r="162" ht="15.75" customHeight="1">
      <c r="F162" s="2" t="s">
        <v>31</v>
      </c>
      <c r="H162" s="7">
        <f>J157</f>
        <v>1</v>
      </c>
    </row>
    <row r="163" ht="15.75" customHeight="1"/>
    <row r="164" ht="15.75" customHeight="1"/>
    <row r="165" ht="15.75" customHeight="1">
      <c r="A165" s="22" t="s">
        <v>17</v>
      </c>
      <c r="B165" s="30" t="s">
        <v>101</v>
      </c>
      <c r="H165" s="2" t="s">
        <v>1</v>
      </c>
      <c r="I165" s="2" t="s">
        <v>2</v>
      </c>
      <c r="J165" s="2" t="s">
        <v>3</v>
      </c>
    </row>
    <row r="166" ht="15.75" customHeight="1">
      <c r="D166" s="65">
        <v>40298.0</v>
      </c>
      <c r="E166" s="4"/>
      <c r="F166" s="5" t="s">
        <v>5</v>
      </c>
      <c r="G166" s="6"/>
      <c r="H166" s="2"/>
      <c r="I166" s="2"/>
      <c r="J166" s="7">
        <v>1.0</v>
      </c>
    </row>
    <row r="167" ht="15.75" customHeight="1">
      <c r="D167" s="8">
        <v>40339.0</v>
      </c>
      <c r="E167" s="9" t="s">
        <v>94</v>
      </c>
      <c r="F167" s="10" t="s">
        <v>95</v>
      </c>
      <c r="G167" s="11"/>
      <c r="I167" s="13">
        <v>1366.0</v>
      </c>
      <c r="J167" s="13"/>
    </row>
    <row r="168" ht="15.75" customHeight="1">
      <c r="D168" s="14"/>
      <c r="E168" s="9" t="s">
        <v>58</v>
      </c>
      <c r="F168" s="10" t="s">
        <v>63</v>
      </c>
      <c r="G168" s="16"/>
      <c r="H168" s="61">
        <v>1366.0</v>
      </c>
      <c r="J168" s="13"/>
    </row>
    <row r="169" ht="15.75" customHeight="1">
      <c r="D169" s="14">
        <v>40347.0</v>
      </c>
      <c r="E169" s="9" t="s">
        <v>13</v>
      </c>
      <c r="F169" s="10" t="s">
        <v>102</v>
      </c>
      <c r="G169" s="16"/>
      <c r="H169" s="17">
        <v>0.55</v>
      </c>
      <c r="I169" s="17"/>
      <c r="J169" s="13"/>
    </row>
    <row r="170" ht="15.75" customHeight="1">
      <c r="D170" s="14"/>
      <c r="E170" s="9" t="s">
        <v>13</v>
      </c>
      <c r="F170" s="10" t="s">
        <v>103</v>
      </c>
      <c r="G170" s="16"/>
      <c r="H170" s="17">
        <v>3.85</v>
      </c>
      <c r="I170" s="17"/>
      <c r="J170" s="13"/>
    </row>
    <row r="171" ht="15.75" customHeight="1">
      <c r="D171" s="3"/>
      <c r="E171" s="9" t="s">
        <v>58</v>
      </c>
      <c r="F171" s="10" t="s">
        <v>63</v>
      </c>
      <c r="G171" s="16"/>
      <c r="H171" s="17"/>
      <c r="I171" s="12">
        <v>4.4</v>
      </c>
      <c r="J171" s="13"/>
    </row>
    <row r="172" ht="15.75" customHeight="1">
      <c r="D172" s="3">
        <v>40347.0</v>
      </c>
      <c r="E172" s="9"/>
      <c r="F172" s="24" t="s">
        <v>21</v>
      </c>
      <c r="G172" s="6"/>
      <c r="H172" s="2">
        <f t="shared" ref="H172:I172" si="3">SUM(H167:H171)</f>
        <v>1370.4</v>
      </c>
      <c r="I172" s="7">
        <f t="shared" si="3"/>
        <v>1370.4</v>
      </c>
      <c r="J172" s="7">
        <v>1.0</v>
      </c>
    </row>
    <row r="173" ht="15.75" customHeight="1">
      <c r="F173" s="26"/>
      <c r="G173" s="17"/>
      <c r="H173" s="25"/>
      <c r="I173" s="25"/>
      <c r="J173" s="7"/>
    </row>
    <row r="174" ht="15.75" customHeight="1">
      <c r="D174" s="29" t="s">
        <v>27</v>
      </c>
      <c r="F174" s="27"/>
      <c r="G174" s="28"/>
      <c r="H174" s="17"/>
    </row>
    <row r="175" ht="15.75" customHeight="1">
      <c r="F175" s="2" t="s">
        <v>28</v>
      </c>
      <c r="H175" s="7">
        <f>J166</f>
        <v>1</v>
      </c>
    </row>
    <row r="176" ht="15.75" customHeight="1">
      <c r="F176" s="2" t="s">
        <v>29</v>
      </c>
      <c r="H176" s="7">
        <f>I172</f>
        <v>1370.4</v>
      </c>
    </row>
    <row r="177" ht="15.75" customHeight="1">
      <c r="F177" s="2" t="s">
        <v>30</v>
      </c>
      <c r="H177" s="66">
        <f>H172</f>
        <v>1370.4</v>
      </c>
    </row>
    <row r="178" ht="15.75" customHeight="1">
      <c r="F178" s="2" t="s">
        <v>31</v>
      </c>
      <c r="H178" s="7">
        <f>J172</f>
        <v>1</v>
      </c>
    </row>
    <row r="179" ht="15.75" customHeight="1"/>
    <row r="180" ht="15.75" customHeight="1"/>
    <row r="181" ht="15.75" customHeight="1"/>
    <row r="182" ht="15.75" customHeight="1">
      <c r="A182" s="22" t="s">
        <v>17</v>
      </c>
      <c r="B182" s="30" t="s">
        <v>104</v>
      </c>
      <c r="H182" s="2" t="s">
        <v>1</v>
      </c>
      <c r="I182" s="2" t="s">
        <v>2</v>
      </c>
      <c r="J182" s="2" t="s">
        <v>3</v>
      </c>
    </row>
    <row r="183" ht="15.75" customHeight="1">
      <c r="D183" s="3">
        <v>40347.0</v>
      </c>
      <c r="E183" s="4"/>
      <c r="F183" s="5" t="s">
        <v>5</v>
      </c>
      <c r="G183" s="6"/>
      <c r="H183" s="36"/>
      <c r="I183" s="36"/>
      <c r="J183" s="33">
        <v>1.0</v>
      </c>
    </row>
    <row r="184" ht="15.75" customHeight="1">
      <c r="D184" s="55">
        <v>40375.0</v>
      </c>
      <c r="E184" s="9" t="s">
        <v>94</v>
      </c>
      <c r="F184" s="10" t="s">
        <v>95</v>
      </c>
      <c r="G184" s="11"/>
      <c r="H184" s="56"/>
      <c r="I184" s="33">
        <v>1366.0</v>
      </c>
      <c r="J184" s="33"/>
    </row>
    <row r="185" ht="15.75" customHeight="1">
      <c r="D185" s="14"/>
      <c r="E185" s="9" t="s">
        <v>58</v>
      </c>
      <c r="F185" s="10" t="s">
        <v>63</v>
      </c>
      <c r="G185" s="16"/>
      <c r="H185" s="59">
        <v>1366.0</v>
      </c>
      <c r="I185" s="56"/>
      <c r="J185" s="33"/>
    </row>
    <row r="186" ht="15.75" customHeight="1">
      <c r="D186" s="3"/>
      <c r="E186" s="4"/>
      <c r="F186" s="24"/>
      <c r="G186" s="6"/>
      <c r="H186" s="58"/>
      <c r="I186" s="36"/>
      <c r="J186" s="33">
        <v>1.0</v>
      </c>
    </row>
    <row r="187" ht="15.75" customHeight="1">
      <c r="D187" s="67">
        <v>40390.0</v>
      </c>
      <c r="E187" s="4"/>
      <c r="F187" s="24" t="s">
        <v>21</v>
      </c>
      <c r="G187" s="17"/>
      <c r="H187" s="60">
        <f>H185</f>
        <v>1366</v>
      </c>
      <c r="I187" s="60">
        <f>I184</f>
        <v>1366</v>
      </c>
      <c r="J187" s="35">
        <f>J186</f>
        <v>1</v>
      </c>
    </row>
    <row r="188" ht="15.75" customHeight="1">
      <c r="D188" s="3"/>
      <c r="F188" s="27"/>
      <c r="G188" s="28"/>
      <c r="H188" s="57"/>
      <c r="I188" s="56"/>
      <c r="J188" s="56"/>
    </row>
    <row r="189" ht="15.75" customHeight="1">
      <c r="D189" s="29" t="s">
        <v>27</v>
      </c>
      <c r="F189" s="2" t="s">
        <v>28</v>
      </c>
      <c r="H189" s="35">
        <f>J183</f>
        <v>1</v>
      </c>
      <c r="I189" s="56"/>
      <c r="J189" s="56"/>
    </row>
    <row r="190" ht="15.75" customHeight="1">
      <c r="F190" s="2" t="s">
        <v>29</v>
      </c>
      <c r="H190" s="35">
        <f>I187</f>
        <v>1366</v>
      </c>
      <c r="I190" s="56"/>
      <c r="J190" s="56"/>
    </row>
    <row r="191" ht="15.75" customHeight="1">
      <c r="D191" s="29"/>
      <c r="F191" s="2" t="s">
        <v>30</v>
      </c>
      <c r="H191" s="35">
        <f>H187</f>
        <v>1366</v>
      </c>
      <c r="I191" s="56"/>
      <c r="J191" s="56"/>
    </row>
    <row r="192" ht="15.75" customHeight="1">
      <c r="F192" s="2" t="s">
        <v>31</v>
      </c>
      <c r="H192" s="35">
        <f>J187</f>
        <v>1</v>
      </c>
      <c r="I192" s="56"/>
      <c r="J192" s="56"/>
    </row>
    <row r="193" ht="15.75" customHeight="1"/>
    <row r="194" ht="15.75" customHeight="1"/>
    <row r="195" ht="15.75" customHeight="1">
      <c r="A195" s="22" t="s">
        <v>17</v>
      </c>
      <c r="B195" s="30" t="s">
        <v>105</v>
      </c>
      <c r="H195" s="2" t="s">
        <v>1</v>
      </c>
      <c r="I195" s="2" t="s">
        <v>2</v>
      </c>
      <c r="J195" s="2" t="s">
        <v>3</v>
      </c>
    </row>
    <row r="196" ht="15.75" customHeight="1">
      <c r="D196" s="67">
        <v>40390.0</v>
      </c>
      <c r="E196" s="4"/>
      <c r="F196" s="5" t="s">
        <v>5</v>
      </c>
      <c r="G196" s="6"/>
      <c r="H196" s="36"/>
      <c r="I196" s="36"/>
      <c r="J196" s="33">
        <v>1.0</v>
      </c>
    </row>
    <row r="197" ht="15.75" customHeight="1">
      <c r="D197" s="63">
        <v>40429.0</v>
      </c>
      <c r="E197" s="9" t="s">
        <v>94</v>
      </c>
      <c r="F197" s="10" t="s">
        <v>95</v>
      </c>
      <c r="G197" s="11"/>
      <c r="H197" s="56"/>
      <c r="I197" s="33">
        <v>1366.0</v>
      </c>
      <c r="J197" s="33"/>
    </row>
    <row r="198" ht="15.75" customHeight="1">
      <c r="D198" s="14"/>
      <c r="E198" s="9" t="s">
        <v>58</v>
      </c>
      <c r="F198" s="10" t="s">
        <v>63</v>
      </c>
      <c r="G198" s="16"/>
      <c r="H198" s="59">
        <v>1366.0</v>
      </c>
      <c r="I198" s="56"/>
      <c r="J198" s="33"/>
    </row>
    <row r="199" ht="15.75" customHeight="1">
      <c r="D199" s="3"/>
      <c r="E199" s="4"/>
      <c r="F199" s="24"/>
      <c r="G199" s="6"/>
      <c r="H199" s="58"/>
      <c r="I199" s="36"/>
      <c r="J199" s="33">
        <v>1.0</v>
      </c>
    </row>
    <row r="200" ht="15.75" customHeight="1">
      <c r="D200" s="67">
        <v>40451.0</v>
      </c>
      <c r="E200" s="4"/>
      <c r="F200" s="24" t="s">
        <v>21</v>
      </c>
      <c r="G200" s="17"/>
      <c r="H200" s="60">
        <f>H198</f>
        <v>1366</v>
      </c>
      <c r="I200" s="60">
        <f>I197</f>
        <v>1366</v>
      </c>
      <c r="J200" s="35">
        <f>J199</f>
        <v>1</v>
      </c>
    </row>
    <row r="201" ht="15.75" customHeight="1">
      <c r="D201" s="3"/>
      <c r="F201" s="27"/>
      <c r="G201" s="28"/>
      <c r="H201" s="57"/>
      <c r="I201" s="56"/>
      <c r="J201" s="56"/>
    </row>
    <row r="202" ht="15.75" customHeight="1">
      <c r="D202" s="29" t="s">
        <v>27</v>
      </c>
      <c r="F202" s="2" t="s">
        <v>28</v>
      </c>
      <c r="H202" s="35">
        <f>J196</f>
        <v>1</v>
      </c>
      <c r="I202" s="56"/>
      <c r="J202" s="56"/>
    </row>
    <row r="203" ht="15.75" customHeight="1">
      <c r="F203" s="2" t="s">
        <v>29</v>
      </c>
      <c r="H203" s="35">
        <f>I200</f>
        <v>1366</v>
      </c>
      <c r="I203" s="56"/>
      <c r="J203" s="56"/>
    </row>
    <row r="204" ht="15.75" customHeight="1">
      <c r="D204" s="29"/>
      <c r="F204" s="2" t="s">
        <v>30</v>
      </c>
      <c r="H204" s="35">
        <f>H200</f>
        <v>1366</v>
      </c>
      <c r="I204" s="56"/>
      <c r="J204" s="56"/>
    </row>
    <row r="205" ht="15.75" customHeight="1">
      <c r="F205" s="2" t="s">
        <v>31</v>
      </c>
      <c r="H205" s="35">
        <f>J200</f>
        <v>1</v>
      </c>
      <c r="I205" s="56"/>
      <c r="J205" s="56"/>
    </row>
    <row r="206" ht="15.75" customHeight="1"/>
    <row r="207" ht="15.75" customHeight="1"/>
    <row r="208" ht="15.75" customHeight="1"/>
    <row r="209" ht="15.75" customHeight="1"/>
    <row r="210" ht="15.75" customHeight="1">
      <c r="A210" s="22" t="s">
        <v>17</v>
      </c>
      <c r="B210" s="30" t="s">
        <v>106</v>
      </c>
      <c r="H210" s="2" t="s">
        <v>1</v>
      </c>
      <c r="I210" s="2" t="s">
        <v>2</v>
      </c>
      <c r="J210" s="2" t="s">
        <v>3</v>
      </c>
    </row>
    <row r="211" ht="15.75" customHeight="1">
      <c r="D211" s="67">
        <v>40451.0</v>
      </c>
      <c r="E211" s="4"/>
      <c r="F211" s="5" t="s">
        <v>5</v>
      </c>
      <c r="G211" s="6"/>
      <c r="H211" s="2"/>
      <c r="I211" s="2"/>
      <c r="J211" s="7">
        <v>1.0</v>
      </c>
    </row>
    <row r="212" ht="15.75" customHeight="1">
      <c r="D212" s="8">
        <v>40459.0</v>
      </c>
      <c r="E212" s="9" t="s">
        <v>94</v>
      </c>
      <c r="F212" s="10" t="s">
        <v>95</v>
      </c>
      <c r="G212" s="11"/>
      <c r="I212" s="61">
        <v>1500.0</v>
      </c>
      <c r="J212" s="13"/>
    </row>
    <row r="213" ht="15.75" customHeight="1">
      <c r="D213" s="14"/>
      <c r="E213" s="9" t="s">
        <v>58</v>
      </c>
      <c r="F213" s="10" t="s">
        <v>63</v>
      </c>
      <c r="G213" s="16"/>
      <c r="H213" s="61">
        <v>1500.0</v>
      </c>
      <c r="J213" s="13"/>
    </row>
    <row r="214" ht="15.75" customHeight="1">
      <c r="D214" s="14">
        <v>40472.0</v>
      </c>
      <c r="E214" s="9" t="s">
        <v>68</v>
      </c>
      <c r="F214" s="10">
        <v>100338.0</v>
      </c>
      <c r="G214" s="16"/>
      <c r="H214" s="17">
        <v>881.83</v>
      </c>
      <c r="I214" s="17"/>
      <c r="J214" s="13"/>
    </row>
    <row r="215" ht="15.75" customHeight="1">
      <c r="D215" s="14"/>
      <c r="E215" s="9" t="s">
        <v>58</v>
      </c>
      <c r="F215" s="10" t="s">
        <v>63</v>
      </c>
      <c r="G215" s="16"/>
      <c r="H215" s="17"/>
      <c r="I215" s="17">
        <v>881.83</v>
      </c>
      <c r="J215" s="13"/>
    </row>
    <row r="216" ht="15.75" customHeight="1">
      <c r="D216" s="3"/>
      <c r="E216" s="9"/>
      <c r="F216" s="10"/>
      <c r="G216" s="16"/>
      <c r="H216" s="17"/>
      <c r="J216" s="13"/>
    </row>
    <row r="217" ht="15.75" customHeight="1">
      <c r="D217" s="3">
        <v>40482.0</v>
      </c>
      <c r="E217" s="4"/>
      <c r="F217" s="24" t="s">
        <v>21</v>
      </c>
      <c r="G217" s="6"/>
      <c r="H217" s="62">
        <f>H213+H214</f>
        <v>2381.83</v>
      </c>
      <c r="I217" s="7">
        <f>SUM(I212:I215)</f>
        <v>2381.83</v>
      </c>
      <c r="J217" s="7">
        <v>1.0</v>
      </c>
    </row>
    <row r="218" ht="15.75" customHeight="1">
      <c r="F218" s="26"/>
      <c r="G218" s="17"/>
      <c r="H218" s="25"/>
      <c r="I218" s="25"/>
      <c r="J218" s="7"/>
    </row>
    <row r="219" ht="15.75" customHeight="1">
      <c r="D219" s="29" t="s">
        <v>27</v>
      </c>
      <c r="F219" s="27"/>
      <c r="G219" s="28"/>
      <c r="H219" s="17"/>
    </row>
    <row r="220" ht="15.75" customHeight="1">
      <c r="F220" s="2" t="s">
        <v>28</v>
      </c>
      <c r="H220" s="7">
        <f>J211</f>
        <v>1</v>
      </c>
    </row>
    <row r="221" ht="15.75" customHeight="1">
      <c r="F221" s="2" t="s">
        <v>29</v>
      </c>
      <c r="H221" s="7">
        <f>I217</f>
        <v>2381.83</v>
      </c>
    </row>
    <row r="222" ht="15.75" customHeight="1">
      <c r="F222" s="2" t="s">
        <v>30</v>
      </c>
      <c r="H222" s="7">
        <f>H217</f>
        <v>2381.83</v>
      </c>
    </row>
    <row r="223" ht="15.75" customHeight="1">
      <c r="F223" s="2" t="s">
        <v>31</v>
      </c>
      <c r="H223" s="7">
        <f>J217</f>
        <v>1</v>
      </c>
    </row>
    <row r="224" ht="15.75" customHeight="1"/>
    <row r="225" ht="15.75" customHeight="1"/>
    <row r="226" ht="15.75" customHeight="1">
      <c r="A226" s="22" t="s">
        <v>17</v>
      </c>
      <c r="B226" s="30" t="s">
        <v>107</v>
      </c>
      <c r="H226" s="2" t="s">
        <v>1</v>
      </c>
      <c r="I226" s="2" t="s">
        <v>2</v>
      </c>
      <c r="J226" s="2" t="s">
        <v>3</v>
      </c>
    </row>
    <row r="227" ht="15.75" customHeight="1">
      <c r="D227" s="3">
        <v>40482.0</v>
      </c>
      <c r="E227" s="4"/>
      <c r="F227" s="5" t="s">
        <v>5</v>
      </c>
      <c r="G227" s="6"/>
      <c r="H227" s="36"/>
      <c r="I227" s="36"/>
      <c r="J227" s="33">
        <v>1.0</v>
      </c>
    </row>
    <row r="228" ht="15.75" customHeight="1">
      <c r="D228" s="63">
        <v>40494.0</v>
      </c>
      <c r="E228" s="9" t="s">
        <v>94</v>
      </c>
      <c r="F228" s="10" t="s">
        <v>95</v>
      </c>
      <c r="G228" s="11"/>
      <c r="H228" s="56"/>
      <c r="I228" s="61">
        <v>1500.0</v>
      </c>
      <c r="J228" s="33"/>
    </row>
    <row r="229" ht="15.75" customHeight="1">
      <c r="D229" s="14"/>
      <c r="E229" s="9" t="s">
        <v>58</v>
      </c>
      <c r="F229" s="10" t="s">
        <v>63</v>
      </c>
      <c r="G229" s="16"/>
      <c r="H229" s="61">
        <v>1500.0</v>
      </c>
      <c r="I229" s="56"/>
      <c r="J229" s="33"/>
    </row>
    <row r="230" ht="15.75" customHeight="1">
      <c r="D230" s="3"/>
      <c r="E230" s="4"/>
      <c r="F230" s="24"/>
      <c r="G230" s="6"/>
      <c r="H230" s="58"/>
      <c r="I230" s="36"/>
      <c r="J230" s="33">
        <v>1.0</v>
      </c>
    </row>
    <row r="231" ht="15.75" customHeight="1">
      <c r="D231" s="67">
        <v>40512.0</v>
      </c>
      <c r="E231" s="4"/>
      <c r="F231" s="24" t="s">
        <v>21</v>
      </c>
      <c r="G231" s="17"/>
      <c r="H231" s="60">
        <f>H229</f>
        <v>1500</v>
      </c>
      <c r="I231" s="60">
        <f>I228</f>
        <v>1500</v>
      </c>
      <c r="J231" s="35">
        <f>J230</f>
        <v>1</v>
      </c>
    </row>
    <row r="232" ht="15.75" customHeight="1">
      <c r="D232" s="3"/>
      <c r="F232" s="27"/>
      <c r="G232" s="28"/>
      <c r="H232" s="57"/>
      <c r="I232" s="56"/>
      <c r="J232" s="56"/>
    </row>
    <row r="233" ht="15.75" customHeight="1">
      <c r="D233" s="29" t="s">
        <v>27</v>
      </c>
      <c r="F233" s="2" t="s">
        <v>28</v>
      </c>
      <c r="H233" s="35">
        <f>J227</f>
        <v>1</v>
      </c>
      <c r="I233" s="56"/>
      <c r="J233" s="56"/>
    </row>
    <row r="234" ht="15.75" customHeight="1">
      <c r="F234" s="2" t="s">
        <v>29</v>
      </c>
      <c r="H234" s="35">
        <f>I231</f>
        <v>1500</v>
      </c>
      <c r="I234" s="56"/>
      <c r="J234" s="56"/>
    </row>
    <row r="235" ht="15.75" customHeight="1">
      <c r="D235" s="29"/>
      <c r="F235" s="2" t="s">
        <v>30</v>
      </c>
      <c r="H235" s="35">
        <f>H231</f>
        <v>1500</v>
      </c>
      <c r="I235" s="56"/>
      <c r="J235" s="56"/>
    </row>
    <row r="236" ht="15.75" customHeight="1">
      <c r="F236" s="2" t="s">
        <v>31</v>
      </c>
      <c r="H236" s="35">
        <f>J231</f>
        <v>1</v>
      </c>
      <c r="I236" s="56"/>
      <c r="J236" s="56"/>
    </row>
    <row r="237" ht="15.75" customHeight="1"/>
    <row r="238" ht="15.75" customHeight="1"/>
    <row r="239" ht="15.75" customHeight="1"/>
    <row r="240" ht="15.75" customHeight="1">
      <c r="A240" s="22" t="s">
        <v>17</v>
      </c>
      <c r="B240" s="30" t="s">
        <v>108</v>
      </c>
      <c r="H240" s="2" t="s">
        <v>1</v>
      </c>
      <c r="I240" s="2" t="s">
        <v>2</v>
      </c>
      <c r="J240" s="2" t="s">
        <v>3</v>
      </c>
    </row>
    <row r="241" ht="15.75" customHeight="1">
      <c r="D241" s="3">
        <v>40512.0</v>
      </c>
      <c r="E241" s="4"/>
      <c r="F241" s="5" t="s">
        <v>5</v>
      </c>
      <c r="G241" s="6"/>
      <c r="H241" s="36"/>
      <c r="I241" s="36"/>
      <c r="J241" s="33">
        <v>1.0</v>
      </c>
    </row>
    <row r="242" ht="15.75" customHeight="1">
      <c r="D242" s="63">
        <v>40633.0</v>
      </c>
      <c r="E242" s="9" t="s">
        <v>68</v>
      </c>
      <c r="F242" s="10">
        <v>100402.0</v>
      </c>
      <c r="G242" s="11"/>
      <c r="H242" s="56">
        <v>37.76</v>
      </c>
      <c r="I242" s="61"/>
      <c r="J242" s="33"/>
    </row>
    <row r="243" ht="15.75" customHeight="1">
      <c r="D243" s="14"/>
      <c r="E243" s="9" t="s">
        <v>58</v>
      </c>
      <c r="F243" s="10" t="s">
        <v>63</v>
      </c>
      <c r="G243" s="16"/>
      <c r="H243" s="61"/>
      <c r="I243" s="56">
        <v>37.76</v>
      </c>
      <c r="J243" s="33"/>
    </row>
    <row r="244" ht="15.75" customHeight="1">
      <c r="D244" s="3"/>
      <c r="E244" s="4"/>
      <c r="F244" s="24"/>
      <c r="G244" s="6"/>
      <c r="H244" s="58"/>
      <c r="I244" s="36"/>
      <c r="J244" s="33">
        <v>1.0</v>
      </c>
    </row>
    <row r="245" ht="15.75" customHeight="1">
      <c r="D245" s="68">
        <v>40633.0</v>
      </c>
      <c r="E245" s="4"/>
      <c r="F245" s="24" t="s">
        <v>21</v>
      </c>
      <c r="G245" s="17"/>
      <c r="H245" s="58">
        <f>H242</f>
        <v>37.76</v>
      </c>
      <c r="I245" s="58">
        <f>I243</f>
        <v>37.76</v>
      </c>
      <c r="J245" s="35">
        <f>J244</f>
        <v>1</v>
      </c>
    </row>
    <row r="246" ht="15.75" customHeight="1">
      <c r="D246" s="3"/>
      <c r="F246" s="27"/>
      <c r="G246" s="28"/>
      <c r="H246" s="57"/>
      <c r="I246" s="56"/>
      <c r="J246" s="56"/>
    </row>
    <row r="247" ht="15.75" customHeight="1">
      <c r="D247" s="29" t="s">
        <v>27</v>
      </c>
      <c r="F247" s="2" t="s">
        <v>28</v>
      </c>
      <c r="H247" s="35">
        <f>J241</f>
        <v>1</v>
      </c>
      <c r="I247" s="56"/>
      <c r="J247" s="56"/>
    </row>
    <row r="248" ht="15.75" customHeight="1">
      <c r="F248" s="2" t="s">
        <v>29</v>
      </c>
      <c r="H248" s="36">
        <f>I245</f>
        <v>37.76</v>
      </c>
      <c r="I248" s="56"/>
      <c r="J248" s="56"/>
    </row>
    <row r="249" ht="15.75" customHeight="1">
      <c r="D249" s="29"/>
      <c r="F249" s="2" t="s">
        <v>30</v>
      </c>
      <c r="H249" s="36">
        <f>H245</f>
        <v>37.76</v>
      </c>
      <c r="I249" s="56"/>
      <c r="J249" s="56"/>
    </row>
    <row r="250" ht="15.75" customHeight="1">
      <c r="F250" s="2" t="s">
        <v>31</v>
      </c>
      <c r="H250" s="35">
        <f>J245</f>
        <v>1</v>
      </c>
      <c r="I250" s="56"/>
      <c r="J250" s="56"/>
    </row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>
      <c r="A256" s="22" t="s">
        <v>17</v>
      </c>
      <c r="B256" s="30" t="s">
        <v>109</v>
      </c>
      <c r="H256" s="2" t="s">
        <v>1</v>
      </c>
      <c r="I256" s="2" t="s">
        <v>2</v>
      </c>
      <c r="J256" s="2" t="s">
        <v>3</v>
      </c>
    </row>
    <row r="257" ht="15.75" customHeight="1">
      <c r="D257" s="68">
        <v>40633.0</v>
      </c>
      <c r="E257" s="4"/>
      <c r="F257" s="5" t="s">
        <v>5</v>
      </c>
      <c r="G257" s="6"/>
      <c r="H257" s="36"/>
      <c r="I257" s="36"/>
      <c r="J257" s="33">
        <v>1.0</v>
      </c>
    </row>
    <row r="258" ht="15.75" customHeight="1">
      <c r="D258" s="63">
        <v>40639.0</v>
      </c>
      <c r="E258" s="9" t="s">
        <v>68</v>
      </c>
      <c r="F258" s="10">
        <v>100403.0</v>
      </c>
      <c r="G258" s="11"/>
      <c r="H258" s="56">
        <v>100.0</v>
      </c>
      <c r="I258" s="61"/>
      <c r="J258" s="33"/>
    </row>
    <row r="259" ht="15.75" customHeight="1">
      <c r="D259" s="14"/>
      <c r="E259" s="9" t="s">
        <v>58</v>
      </c>
      <c r="F259" s="10" t="s">
        <v>63</v>
      </c>
      <c r="G259" s="16"/>
      <c r="H259" s="61"/>
      <c r="I259" s="56">
        <v>100.0</v>
      </c>
      <c r="J259" s="33"/>
    </row>
    <row r="260" ht="15.75" customHeight="1">
      <c r="D260" s="3"/>
      <c r="E260" s="4"/>
      <c r="F260" s="24"/>
      <c r="G260" s="6"/>
      <c r="H260" s="58"/>
      <c r="I260" s="36"/>
      <c r="J260" s="33">
        <v>1.0</v>
      </c>
    </row>
    <row r="261" ht="15.75" customHeight="1">
      <c r="D261" s="68">
        <v>40663.0</v>
      </c>
      <c r="E261" s="4"/>
      <c r="F261" s="24" t="s">
        <v>21</v>
      </c>
      <c r="G261" s="17"/>
      <c r="H261" s="58">
        <f>H258</f>
        <v>100</v>
      </c>
      <c r="I261" s="58">
        <f>I259</f>
        <v>100</v>
      </c>
      <c r="J261" s="35">
        <f>J260</f>
        <v>1</v>
      </c>
    </row>
    <row r="262" ht="15.75" customHeight="1">
      <c r="D262" s="3"/>
      <c r="F262" s="27"/>
      <c r="G262" s="28"/>
      <c r="H262" s="57"/>
      <c r="I262" s="56"/>
      <c r="J262" s="56"/>
    </row>
    <row r="263" ht="15.75" customHeight="1">
      <c r="D263" s="29" t="s">
        <v>27</v>
      </c>
      <c r="F263" s="2" t="s">
        <v>28</v>
      </c>
      <c r="H263" s="35">
        <f>J257</f>
        <v>1</v>
      </c>
      <c r="I263" s="56"/>
      <c r="J263" s="56"/>
    </row>
    <row r="264" ht="15.75" customHeight="1">
      <c r="F264" s="2" t="s">
        <v>29</v>
      </c>
      <c r="H264" s="36">
        <f>I261</f>
        <v>100</v>
      </c>
      <c r="I264" s="56"/>
      <c r="J264" s="56"/>
    </row>
    <row r="265" ht="15.75" customHeight="1">
      <c r="D265" s="29"/>
      <c r="F265" s="2" t="s">
        <v>30</v>
      </c>
      <c r="H265" s="36">
        <f>H261</f>
        <v>100</v>
      </c>
      <c r="I265" s="56"/>
      <c r="J265" s="56"/>
    </row>
    <row r="266" ht="15.75" customHeight="1">
      <c r="F266" s="2" t="s">
        <v>31</v>
      </c>
      <c r="H266" s="35">
        <f>J261</f>
        <v>1</v>
      </c>
      <c r="I266" s="56"/>
      <c r="J266" s="56"/>
    </row>
    <row r="267" ht="15.75" customHeight="1"/>
    <row r="268" ht="15.75" customHeight="1"/>
    <row r="269" ht="15.75" customHeight="1"/>
    <row r="270" ht="15.75" customHeight="1">
      <c r="A270" s="22" t="s">
        <v>17</v>
      </c>
      <c r="B270" s="30" t="s">
        <v>110</v>
      </c>
      <c r="H270" s="2" t="s">
        <v>1</v>
      </c>
      <c r="I270" s="2" t="s">
        <v>2</v>
      </c>
      <c r="J270" s="2" t="s">
        <v>3</v>
      </c>
    </row>
    <row r="271" ht="15.75" customHeight="1">
      <c r="D271" s="68">
        <v>40663.0</v>
      </c>
      <c r="E271" s="4"/>
      <c r="F271" s="5" t="s">
        <v>5</v>
      </c>
      <c r="G271" s="6"/>
      <c r="H271" s="36"/>
      <c r="I271" s="36"/>
      <c r="J271" s="33">
        <v>1.0</v>
      </c>
    </row>
    <row r="272" ht="15.75" customHeight="1">
      <c r="D272" s="55">
        <v>40816.0</v>
      </c>
      <c r="E272" s="9" t="s">
        <v>68</v>
      </c>
      <c r="F272" s="10">
        <v>100404.0</v>
      </c>
      <c r="G272" s="11"/>
      <c r="H272" s="56">
        <v>970.26</v>
      </c>
      <c r="I272" s="61"/>
      <c r="J272" s="33"/>
    </row>
    <row r="273" ht="15.75" customHeight="1">
      <c r="D273" s="14"/>
      <c r="E273" s="9" t="s">
        <v>58</v>
      </c>
      <c r="F273" s="10" t="s">
        <v>63</v>
      </c>
      <c r="G273" s="16"/>
      <c r="H273" s="61"/>
      <c r="I273" s="56">
        <v>970.26</v>
      </c>
      <c r="J273" s="33"/>
    </row>
    <row r="274" ht="15.75" customHeight="1">
      <c r="D274" s="3"/>
      <c r="E274" s="4"/>
      <c r="F274" s="24"/>
      <c r="G274" s="6"/>
      <c r="H274" s="58"/>
      <c r="I274" s="36"/>
      <c r="J274" s="33">
        <v>1.0</v>
      </c>
    </row>
    <row r="275" ht="15.75" customHeight="1">
      <c r="D275" s="44">
        <v>40816.0</v>
      </c>
      <c r="E275" s="4"/>
      <c r="F275" s="24" t="s">
        <v>21</v>
      </c>
      <c r="G275" s="17"/>
      <c r="H275" s="58">
        <f>H272</f>
        <v>970.26</v>
      </c>
      <c r="I275" s="58">
        <f>I273</f>
        <v>970.26</v>
      </c>
      <c r="J275" s="35">
        <f>J274</f>
        <v>1</v>
      </c>
    </row>
    <row r="276" ht="15.75" customHeight="1">
      <c r="D276" s="3"/>
      <c r="F276" s="27"/>
      <c r="G276" s="28"/>
      <c r="H276" s="57"/>
      <c r="I276" s="56"/>
      <c r="J276" s="56"/>
    </row>
    <row r="277" ht="15.75" customHeight="1">
      <c r="D277" s="29" t="s">
        <v>27</v>
      </c>
      <c r="F277" s="2" t="s">
        <v>28</v>
      </c>
      <c r="H277" s="35">
        <f>J271</f>
        <v>1</v>
      </c>
      <c r="I277" s="56"/>
      <c r="J277" s="56"/>
    </row>
    <row r="278" ht="15.75" customHeight="1">
      <c r="F278" s="2" t="s">
        <v>29</v>
      </c>
      <c r="H278" s="36">
        <f>I275</f>
        <v>970.26</v>
      </c>
      <c r="I278" s="56"/>
      <c r="J278" s="56"/>
    </row>
    <row r="279" ht="15.75" customHeight="1">
      <c r="D279" s="29"/>
      <c r="F279" s="2" t="s">
        <v>30</v>
      </c>
      <c r="H279" s="36">
        <f>H275</f>
        <v>970.26</v>
      </c>
      <c r="I279" s="56"/>
      <c r="J279" s="56"/>
    </row>
    <row r="280" ht="15.75" customHeight="1">
      <c r="F280" s="2" t="s">
        <v>31</v>
      </c>
      <c r="H280" s="35">
        <f>J275</f>
        <v>1</v>
      </c>
      <c r="I280" s="56"/>
      <c r="J280" s="56"/>
    </row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 ht="15.75" customHeight="1"/>
    <row r="2" ht="15.75" customHeight="1"/>
    <row r="3" ht="15.75" customHeight="1"/>
    <row r="4" ht="15.75" customHeight="1">
      <c r="A4" s="22" t="s">
        <v>17</v>
      </c>
      <c r="B4" s="30" t="s">
        <v>111</v>
      </c>
      <c r="H4" s="2" t="s">
        <v>1</v>
      </c>
      <c r="I4" s="2" t="s">
        <v>2</v>
      </c>
      <c r="J4" s="2" t="s">
        <v>3</v>
      </c>
    </row>
    <row r="5" ht="15.75" customHeight="1">
      <c r="D5" s="44">
        <v>40816.0</v>
      </c>
      <c r="E5" s="4"/>
      <c r="F5" s="5" t="s">
        <v>5</v>
      </c>
      <c r="G5" s="6"/>
      <c r="H5" s="36"/>
      <c r="I5" s="36"/>
      <c r="J5" s="33">
        <v>1.0</v>
      </c>
    </row>
    <row r="6" ht="15.75" customHeight="1">
      <c r="D6" s="55">
        <v>40882.0</v>
      </c>
      <c r="E6" s="9" t="s">
        <v>68</v>
      </c>
      <c r="F6" s="10">
        <v>100340.0</v>
      </c>
      <c r="G6" s="11"/>
      <c r="H6" s="33">
        <v>20000.0</v>
      </c>
      <c r="I6" s="61"/>
      <c r="J6" s="33"/>
    </row>
    <row r="7" ht="15.75" customHeight="1">
      <c r="D7" s="14"/>
      <c r="E7" s="9" t="s">
        <v>58</v>
      </c>
      <c r="F7" s="10" t="s">
        <v>63</v>
      </c>
      <c r="G7" s="16"/>
      <c r="H7" s="61"/>
      <c r="I7" s="33">
        <v>20000.0</v>
      </c>
      <c r="J7" s="33"/>
    </row>
    <row r="8" ht="15.75" customHeight="1">
      <c r="D8" s="3"/>
      <c r="E8" s="4"/>
      <c r="F8" s="24"/>
      <c r="G8" s="6"/>
      <c r="H8" s="58"/>
      <c r="I8" s="36"/>
      <c r="J8" s="33">
        <v>1.0</v>
      </c>
    </row>
    <row r="9" ht="15.75" customHeight="1">
      <c r="D9" s="44">
        <v>40908.0</v>
      </c>
      <c r="E9" s="4"/>
      <c r="F9" s="24" t="s">
        <v>21</v>
      </c>
      <c r="G9" s="17"/>
      <c r="H9" s="60">
        <f>H6</f>
        <v>20000</v>
      </c>
      <c r="I9" s="60">
        <f>I7</f>
        <v>20000</v>
      </c>
      <c r="J9" s="35">
        <f>J8</f>
        <v>1</v>
      </c>
    </row>
    <row r="10" ht="15.75" customHeight="1">
      <c r="D10" s="3"/>
      <c r="F10" s="27"/>
      <c r="G10" s="28"/>
      <c r="H10" s="57"/>
      <c r="I10" s="56"/>
      <c r="J10" s="56"/>
    </row>
    <row r="11" ht="15.75" customHeight="1">
      <c r="D11" s="29" t="s">
        <v>27</v>
      </c>
      <c r="F11" s="2" t="s">
        <v>28</v>
      </c>
      <c r="H11" s="35">
        <f>J5</f>
        <v>1</v>
      </c>
      <c r="I11" s="56"/>
      <c r="J11" s="56"/>
    </row>
    <row r="12" ht="15.75" customHeight="1">
      <c r="F12" s="2" t="s">
        <v>29</v>
      </c>
      <c r="H12" s="35">
        <f>I9</f>
        <v>20000</v>
      </c>
      <c r="I12" s="56"/>
      <c r="J12" s="56"/>
    </row>
    <row r="13" ht="15.75" customHeight="1">
      <c r="D13" s="29"/>
      <c r="F13" s="2" t="s">
        <v>30</v>
      </c>
      <c r="H13" s="35">
        <f>H9</f>
        <v>20000</v>
      </c>
      <c r="I13" s="56"/>
      <c r="J13" s="56"/>
    </row>
    <row r="14" ht="15.75" customHeight="1">
      <c r="F14" s="2" t="s">
        <v>31</v>
      </c>
      <c r="H14" s="35">
        <f>J9</f>
        <v>1</v>
      </c>
      <c r="I14" s="56"/>
      <c r="J14" s="56"/>
    </row>
    <row r="15" ht="15.75" customHeight="1"/>
    <row r="16" ht="15.75" customHeight="1"/>
    <row r="17" ht="15.75" customHeight="1">
      <c r="A17" s="22" t="s">
        <v>17</v>
      </c>
      <c r="B17" s="30" t="s">
        <v>112</v>
      </c>
      <c r="H17" s="2" t="s">
        <v>1</v>
      </c>
      <c r="I17" s="2" t="s">
        <v>2</v>
      </c>
      <c r="J17" s="2" t="s">
        <v>3</v>
      </c>
    </row>
    <row r="18" ht="15.75" customHeight="1">
      <c r="D18" s="44">
        <v>40908.0</v>
      </c>
      <c r="E18" s="4"/>
      <c r="F18" s="5" t="s">
        <v>5</v>
      </c>
      <c r="G18" s="6"/>
      <c r="H18" s="36"/>
      <c r="I18" s="36"/>
      <c r="J18" s="33">
        <v>1.0</v>
      </c>
    </row>
    <row r="19" ht="15.75" customHeight="1">
      <c r="D19" s="55">
        <v>40935.0</v>
      </c>
      <c r="E19" s="9" t="s">
        <v>68</v>
      </c>
      <c r="F19" s="10">
        <v>100341.0</v>
      </c>
      <c r="G19" s="11"/>
      <c r="H19" s="33">
        <v>10000.0</v>
      </c>
      <c r="I19" s="61"/>
      <c r="J19" s="33"/>
    </row>
    <row r="20" ht="15.75" customHeight="1">
      <c r="D20" s="14"/>
      <c r="E20" s="9" t="s">
        <v>68</v>
      </c>
      <c r="F20" s="10">
        <v>100342.0</v>
      </c>
      <c r="G20" s="16"/>
      <c r="H20" s="61">
        <v>900.0</v>
      </c>
      <c r="I20" s="33"/>
      <c r="J20" s="33"/>
    </row>
    <row r="21" ht="15.75" customHeight="1">
      <c r="D21" s="3"/>
      <c r="E21" s="9" t="s">
        <v>58</v>
      </c>
      <c r="F21" s="10" t="s">
        <v>63</v>
      </c>
      <c r="G21" s="16"/>
      <c r="H21" s="61"/>
      <c r="I21" s="33">
        <v>10900.0</v>
      </c>
      <c r="J21" s="33">
        <v>1.0</v>
      </c>
    </row>
    <row r="22" ht="15.75" customHeight="1">
      <c r="D22" s="44">
        <v>40939.0</v>
      </c>
      <c r="E22" s="4"/>
      <c r="F22" s="24" t="s">
        <v>21</v>
      </c>
      <c r="G22" s="17"/>
      <c r="H22" s="60">
        <f t="shared" ref="H22:J22" si="1">H19+H20+H21</f>
        <v>10900</v>
      </c>
      <c r="I22" s="60">
        <f t="shared" si="1"/>
        <v>10900</v>
      </c>
      <c r="J22" s="60">
        <f t="shared" si="1"/>
        <v>1</v>
      </c>
    </row>
    <row r="23" ht="15.75" customHeight="1">
      <c r="D23" s="3"/>
      <c r="F23" s="27"/>
      <c r="G23" s="28"/>
      <c r="H23" s="57"/>
      <c r="I23" s="56"/>
      <c r="J23" s="56"/>
    </row>
    <row r="24" ht="15.75" customHeight="1">
      <c r="D24" s="29" t="s">
        <v>27</v>
      </c>
      <c r="F24" s="2" t="s">
        <v>28</v>
      </c>
      <c r="H24" s="35">
        <f>J18</f>
        <v>1</v>
      </c>
      <c r="I24" s="56"/>
      <c r="J24" s="56"/>
    </row>
    <row r="25" ht="15.75" customHeight="1">
      <c r="F25" s="2" t="s">
        <v>29</v>
      </c>
      <c r="H25" s="35">
        <f>I22</f>
        <v>10900</v>
      </c>
      <c r="I25" s="56"/>
      <c r="J25" s="56"/>
    </row>
    <row r="26" ht="15.75" customHeight="1">
      <c r="D26" s="29"/>
      <c r="F26" s="2" t="s">
        <v>30</v>
      </c>
      <c r="H26" s="35">
        <f>H22</f>
        <v>10900</v>
      </c>
      <c r="I26" s="56"/>
      <c r="J26" s="56"/>
    </row>
    <row r="27" ht="15.75" customHeight="1">
      <c r="F27" s="2" t="s">
        <v>31</v>
      </c>
      <c r="H27" s="35">
        <f>J22</f>
        <v>1</v>
      </c>
      <c r="I27" s="56"/>
      <c r="J27" s="56"/>
    </row>
    <row r="28" ht="15.75" customHeight="1"/>
    <row r="29" ht="15.75" customHeight="1"/>
    <row r="30" ht="15.75" customHeight="1">
      <c r="A30" s="22" t="s">
        <v>17</v>
      </c>
      <c r="B30" s="30" t="s">
        <v>113</v>
      </c>
      <c r="H30" s="2" t="s">
        <v>1</v>
      </c>
      <c r="I30" s="2" t="s">
        <v>2</v>
      </c>
      <c r="J30" s="2" t="s">
        <v>3</v>
      </c>
    </row>
    <row r="31" ht="15.75" customHeight="1">
      <c r="D31" s="44">
        <v>40939.0</v>
      </c>
      <c r="E31" s="4"/>
      <c r="F31" s="5" t="s">
        <v>5</v>
      </c>
      <c r="G31" s="6"/>
      <c r="H31" s="36"/>
      <c r="I31" s="36"/>
      <c r="J31" s="33">
        <v>1.0</v>
      </c>
    </row>
    <row r="32" ht="15.75" customHeight="1">
      <c r="D32" s="55">
        <v>40946.0</v>
      </c>
      <c r="E32" s="9" t="s">
        <v>68</v>
      </c>
      <c r="F32" s="10">
        <v>100343.0</v>
      </c>
      <c r="G32" s="11"/>
      <c r="H32" s="33">
        <v>10000.0</v>
      </c>
      <c r="I32" s="61"/>
      <c r="J32" s="33"/>
    </row>
    <row r="33" ht="15.75" customHeight="1">
      <c r="D33" s="14"/>
      <c r="E33" s="9" t="s">
        <v>58</v>
      </c>
      <c r="F33" s="10" t="s">
        <v>63</v>
      </c>
      <c r="G33" s="16"/>
      <c r="H33" s="61"/>
      <c r="I33" s="33">
        <v>10000.0</v>
      </c>
      <c r="J33" s="33"/>
    </row>
    <row r="34" ht="15.75" customHeight="1">
      <c r="D34" s="3"/>
      <c r="E34" s="4"/>
      <c r="F34" s="24"/>
      <c r="G34" s="6"/>
      <c r="H34" s="58"/>
      <c r="I34" s="36"/>
      <c r="J34" s="33">
        <v>1.0</v>
      </c>
    </row>
    <row r="35" ht="15.75" customHeight="1">
      <c r="D35" s="44">
        <v>40968.0</v>
      </c>
      <c r="E35" s="4"/>
      <c r="F35" s="24" t="s">
        <v>21</v>
      </c>
      <c r="G35" s="17"/>
      <c r="H35" s="60">
        <f>H32</f>
        <v>10000</v>
      </c>
      <c r="I35" s="60">
        <f>I33</f>
        <v>10000</v>
      </c>
      <c r="J35" s="35">
        <f>J34</f>
        <v>1</v>
      </c>
    </row>
    <row r="36" ht="15.75" customHeight="1">
      <c r="D36" s="3"/>
      <c r="F36" s="27"/>
      <c r="G36" s="28"/>
      <c r="H36" s="57"/>
      <c r="I36" s="56"/>
      <c r="J36" s="56"/>
    </row>
    <row r="37" ht="15.75" customHeight="1">
      <c r="D37" s="29" t="s">
        <v>27</v>
      </c>
      <c r="F37" s="2" t="s">
        <v>28</v>
      </c>
      <c r="H37" s="35">
        <f>J31</f>
        <v>1</v>
      </c>
      <c r="I37" s="56"/>
      <c r="J37" s="56"/>
    </row>
    <row r="38" ht="15.75" customHeight="1">
      <c r="F38" s="2" t="s">
        <v>29</v>
      </c>
      <c r="H38" s="35">
        <f>I35</f>
        <v>10000</v>
      </c>
      <c r="I38" s="56"/>
      <c r="J38" s="56"/>
    </row>
    <row r="39" ht="15.75" customHeight="1">
      <c r="D39" s="29"/>
      <c r="F39" s="2" t="s">
        <v>30</v>
      </c>
      <c r="H39" s="35">
        <f>H35</f>
        <v>10000</v>
      </c>
      <c r="I39" s="56"/>
      <c r="J39" s="56"/>
    </row>
    <row r="40" ht="15.75" customHeight="1">
      <c r="F40" s="2" t="s">
        <v>31</v>
      </c>
      <c r="H40" s="35">
        <f>J35</f>
        <v>1</v>
      </c>
      <c r="I40" s="56"/>
      <c r="J40" s="56"/>
    </row>
    <row r="41" ht="15.75" customHeight="1"/>
    <row r="42" ht="15.75" customHeight="1">
      <c r="A42" s="22" t="s">
        <v>17</v>
      </c>
      <c r="B42" s="30" t="s">
        <v>114</v>
      </c>
      <c r="H42" s="2" t="s">
        <v>1</v>
      </c>
      <c r="I42" s="2" t="s">
        <v>2</v>
      </c>
      <c r="J42" s="2" t="s">
        <v>3</v>
      </c>
    </row>
    <row r="43" ht="15.75" customHeight="1">
      <c r="D43" s="44">
        <v>40968.0</v>
      </c>
      <c r="E43" s="4"/>
      <c r="F43" s="5" t="s">
        <v>5</v>
      </c>
      <c r="G43" s="6"/>
      <c r="H43" s="36"/>
      <c r="I43" s="36"/>
      <c r="J43" s="33">
        <v>1.0</v>
      </c>
    </row>
    <row r="44" ht="15.75" customHeight="1">
      <c r="D44" s="55">
        <v>40996.0</v>
      </c>
      <c r="E44" s="9" t="s">
        <v>68</v>
      </c>
      <c r="F44" s="10">
        <v>100344.0</v>
      </c>
      <c r="G44" s="11"/>
      <c r="H44" s="33">
        <v>370.8</v>
      </c>
      <c r="I44" s="61"/>
      <c r="J44" s="33"/>
    </row>
    <row r="45" ht="15.75" customHeight="1">
      <c r="D45" s="14"/>
      <c r="E45" s="9" t="s">
        <v>58</v>
      </c>
      <c r="F45" s="10" t="s">
        <v>63</v>
      </c>
      <c r="G45" s="16"/>
      <c r="H45" s="61"/>
      <c r="I45" s="33">
        <v>370.8</v>
      </c>
      <c r="J45" s="33"/>
    </row>
    <row r="46" ht="15.75" customHeight="1">
      <c r="D46" s="3"/>
      <c r="E46" s="4"/>
      <c r="F46" s="24"/>
      <c r="G46" s="6"/>
      <c r="H46" s="58"/>
      <c r="I46" s="36"/>
      <c r="J46" s="33">
        <v>1.0</v>
      </c>
    </row>
    <row r="47" ht="15.75" customHeight="1">
      <c r="D47" s="44">
        <v>40999.0</v>
      </c>
      <c r="E47" s="4"/>
      <c r="F47" s="24" t="s">
        <v>21</v>
      </c>
      <c r="G47" s="17"/>
      <c r="H47" s="60">
        <f>H44</f>
        <v>370.8</v>
      </c>
      <c r="I47" s="60">
        <f>I45</f>
        <v>370.8</v>
      </c>
      <c r="J47" s="35">
        <f>J46</f>
        <v>1</v>
      </c>
    </row>
    <row r="48" ht="15.75" customHeight="1">
      <c r="D48" s="3"/>
      <c r="F48" s="27"/>
      <c r="G48" s="28"/>
      <c r="H48" s="57"/>
      <c r="I48" s="56"/>
      <c r="J48" s="56"/>
    </row>
    <row r="49" ht="15.75" customHeight="1">
      <c r="D49" s="29" t="s">
        <v>27</v>
      </c>
      <c r="F49" s="2" t="s">
        <v>28</v>
      </c>
      <c r="H49" s="35">
        <f>J43</f>
        <v>1</v>
      </c>
      <c r="I49" s="56"/>
      <c r="J49" s="56"/>
    </row>
    <row r="50" ht="15.75" customHeight="1">
      <c r="F50" s="2" t="s">
        <v>29</v>
      </c>
      <c r="H50" s="35">
        <f>I47</f>
        <v>370.8</v>
      </c>
      <c r="I50" s="56"/>
      <c r="J50" s="56"/>
    </row>
    <row r="51" ht="15.75" customHeight="1">
      <c r="D51" s="29"/>
      <c r="F51" s="2" t="s">
        <v>30</v>
      </c>
      <c r="H51" s="35">
        <f>H47</f>
        <v>370.8</v>
      </c>
      <c r="I51" s="56"/>
      <c r="J51" s="56"/>
    </row>
    <row r="52" ht="15.75" customHeight="1">
      <c r="F52" s="2" t="s">
        <v>31</v>
      </c>
      <c r="H52" s="35">
        <f>J47</f>
        <v>1</v>
      </c>
      <c r="I52" s="56"/>
      <c r="J52" s="56"/>
    </row>
    <row r="53" ht="15.75" customHeight="1"/>
    <row r="54" ht="15.75" customHeight="1"/>
    <row r="55" ht="15.75" customHeight="1"/>
    <row r="56" ht="15.75" customHeight="1">
      <c r="A56" s="22" t="s">
        <v>17</v>
      </c>
      <c r="B56" s="30" t="s">
        <v>115</v>
      </c>
      <c r="H56" s="2" t="s">
        <v>1</v>
      </c>
      <c r="I56" s="2" t="s">
        <v>2</v>
      </c>
      <c r="J56" s="2" t="s">
        <v>3</v>
      </c>
    </row>
    <row r="57" ht="15.75" customHeight="1">
      <c r="D57" s="44">
        <v>40999.0</v>
      </c>
      <c r="E57" s="4"/>
      <c r="F57" s="5" t="s">
        <v>5</v>
      </c>
      <c r="G57" s="6"/>
      <c r="H57" s="36"/>
      <c r="I57" s="36"/>
      <c r="J57" s="33">
        <v>1.0</v>
      </c>
    </row>
    <row r="58" ht="15.75" customHeight="1">
      <c r="D58" s="55">
        <v>41128.0</v>
      </c>
      <c r="E58" s="9" t="s">
        <v>68</v>
      </c>
      <c r="F58" s="10">
        <v>100345.0</v>
      </c>
      <c r="G58" s="11"/>
      <c r="H58" s="33">
        <v>769.0</v>
      </c>
      <c r="I58" s="61"/>
      <c r="J58" s="33"/>
    </row>
    <row r="59" ht="15.75" customHeight="1">
      <c r="D59" s="14"/>
      <c r="E59" s="9" t="s">
        <v>58</v>
      </c>
      <c r="F59" s="10" t="s">
        <v>63</v>
      </c>
      <c r="G59" s="16"/>
      <c r="H59" s="61"/>
      <c r="I59" s="33">
        <v>769.0</v>
      </c>
      <c r="J59" s="33"/>
    </row>
    <row r="60" ht="15.75" customHeight="1">
      <c r="D60" s="3"/>
      <c r="E60" s="4"/>
      <c r="F60" s="24"/>
      <c r="G60" s="6"/>
      <c r="H60" s="58"/>
      <c r="I60" s="36"/>
      <c r="J60" s="33">
        <v>1.0</v>
      </c>
    </row>
    <row r="61" ht="15.75" customHeight="1">
      <c r="D61" s="44">
        <v>41152.0</v>
      </c>
      <c r="E61" s="4"/>
      <c r="F61" s="24" t="s">
        <v>21</v>
      </c>
      <c r="G61" s="17"/>
      <c r="H61" s="60">
        <f>H58</f>
        <v>769</v>
      </c>
      <c r="I61" s="60">
        <f>I59</f>
        <v>769</v>
      </c>
      <c r="J61" s="35">
        <f>J60</f>
        <v>1</v>
      </c>
    </row>
    <row r="62" ht="15.75" customHeight="1">
      <c r="D62" s="3"/>
      <c r="F62" s="27"/>
      <c r="G62" s="28"/>
      <c r="H62" s="57"/>
      <c r="I62" s="56"/>
      <c r="J62" s="56"/>
    </row>
    <row r="63" ht="15.75" customHeight="1">
      <c r="D63" s="29" t="s">
        <v>27</v>
      </c>
      <c r="F63" s="2" t="s">
        <v>28</v>
      </c>
      <c r="H63" s="35">
        <f>J57</f>
        <v>1</v>
      </c>
      <c r="I63" s="56"/>
      <c r="J63" s="56"/>
    </row>
    <row r="64" ht="15.75" customHeight="1">
      <c r="F64" s="2" t="s">
        <v>29</v>
      </c>
      <c r="H64" s="35">
        <f>I61</f>
        <v>769</v>
      </c>
      <c r="I64" s="56"/>
      <c r="J64" s="56"/>
    </row>
    <row r="65" ht="15.75" customHeight="1">
      <c r="D65" s="29"/>
      <c r="F65" s="2" t="s">
        <v>30</v>
      </c>
      <c r="H65" s="35">
        <f>H61</f>
        <v>769</v>
      </c>
      <c r="I65" s="56"/>
      <c r="J65" s="56"/>
    </row>
    <row r="66" ht="15.75" customHeight="1">
      <c r="F66" s="2" t="s">
        <v>31</v>
      </c>
      <c r="H66" s="35">
        <f>J61</f>
        <v>1</v>
      </c>
      <c r="I66" s="56"/>
      <c r="J66" s="56"/>
    </row>
    <row r="67" ht="15.75" customHeight="1"/>
    <row r="68" ht="15.75" customHeight="1"/>
    <row r="69" ht="15.75" customHeight="1"/>
    <row r="70" ht="15.75" customHeight="1"/>
    <row r="71" ht="15.75" customHeight="1">
      <c r="A71" s="22" t="s">
        <v>17</v>
      </c>
      <c r="B71" s="30" t="s">
        <v>116</v>
      </c>
      <c r="H71" s="2" t="s">
        <v>1</v>
      </c>
      <c r="I71" s="2" t="s">
        <v>2</v>
      </c>
      <c r="J71" s="2" t="s">
        <v>3</v>
      </c>
    </row>
    <row r="72" ht="15.75" customHeight="1">
      <c r="D72" s="44">
        <v>41152.0</v>
      </c>
      <c r="E72" s="4"/>
      <c r="F72" s="5" t="s">
        <v>5</v>
      </c>
      <c r="G72" s="6"/>
      <c r="H72" s="36"/>
      <c r="I72" s="36"/>
      <c r="J72" s="33">
        <v>1.0</v>
      </c>
    </row>
    <row r="73" ht="15.75" customHeight="1">
      <c r="D73" s="55">
        <v>41234.0</v>
      </c>
      <c r="E73" s="9" t="s">
        <v>68</v>
      </c>
      <c r="F73" s="10">
        <v>100346.0</v>
      </c>
      <c r="G73" s="11"/>
      <c r="H73" s="33" t="s">
        <v>117</v>
      </c>
      <c r="I73" s="61"/>
      <c r="J73" s="33"/>
    </row>
    <row r="74" ht="15.75" customHeight="1">
      <c r="D74" s="14"/>
      <c r="E74" s="9" t="s">
        <v>58</v>
      </c>
      <c r="F74" s="10" t="s">
        <v>63</v>
      </c>
      <c r="G74" s="16"/>
      <c r="H74" s="61"/>
      <c r="I74" s="33" t="s">
        <v>117</v>
      </c>
      <c r="J74" s="33"/>
    </row>
    <row r="75" ht="15.75" customHeight="1">
      <c r="D75" s="3"/>
      <c r="E75" s="4"/>
      <c r="F75" s="24"/>
      <c r="G75" s="6"/>
      <c r="H75" s="58"/>
      <c r="I75" s="36"/>
      <c r="J75" s="33">
        <v>1.0</v>
      </c>
    </row>
    <row r="76" ht="15.75" customHeight="1">
      <c r="D76" s="44">
        <v>41243.0</v>
      </c>
      <c r="E76" s="4"/>
      <c r="F76" s="24" t="s">
        <v>21</v>
      </c>
      <c r="G76" s="17"/>
      <c r="H76" s="60" t="str">
        <f>H73</f>
        <v>1,092 .21</v>
      </c>
      <c r="I76" s="60" t="str">
        <f>I74</f>
        <v>1,092 .21</v>
      </c>
      <c r="J76" s="35">
        <f>J75</f>
        <v>1</v>
      </c>
    </row>
    <row r="77" ht="15.75" customHeight="1">
      <c r="D77" s="3"/>
      <c r="F77" s="27"/>
      <c r="G77" s="28"/>
      <c r="H77" s="57"/>
      <c r="I77" s="56"/>
      <c r="J77" s="56"/>
    </row>
    <row r="78" ht="15.75" customHeight="1">
      <c r="D78" s="29" t="s">
        <v>27</v>
      </c>
      <c r="F78" s="2" t="s">
        <v>28</v>
      </c>
      <c r="H78" s="35">
        <f>J72</f>
        <v>1</v>
      </c>
      <c r="I78" s="56"/>
      <c r="J78" s="56"/>
    </row>
    <row r="79" ht="15.75" customHeight="1">
      <c r="F79" s="2" t="s">
        <v>29</v>
      </c>
      <c r="H79" s="35" t="str">
        <f>I76</f>
        <v>1,092 .21</v>
      </c>
      <c r="I79" s="56"/>
      <c r="J79" s="56"/>
    </row>
    <row r="80" ht="15.75" customHeight="1">
      <c r="D80" s="29"/>
      <c r="F80" s="2" t="s">
        <v>30</v>
      </c>
      <c r="H80" s="35" t="str">
        <f>H76</f>
        <v>1,092 .21</v>
      </c>
      <c r="I80" s="56"/>
      <c r="J80" s="56"/>
    </row>
    <row r="81" ht="15.75" customHeight="1">
      <c r="F81" s="2" t="s">
        <v>31</v>
      </c>
      <c r="H81" s="35">
        <f>J76</f>
        <v>1</v>
      </c>
      <c r="I81" s="56"/>
      <c r="J81" s="56"/>
    </row>
    <row r="82" ht="15.75" customHeight="1"/>
    <row r="83" ht="15.75" customHeight="1"/>
    <row r="84" ht="15.75" customHeight="1"/>
    <row r="85" ht="15.75" customHeight="1"/>
    <row r="86" ht="15.75" customHeight="1">
      <c r="A86" s="22" t="s">
        <v>17</v>
      </c>
      <c r="B86" s="30" t="s">
        <v>118</v>
      </c>
      <c r="H86" s="2" t="s">
        <v>1</v>
      </c>
      <c r="I86" s="2" t="s">
        <v>2</v>
      </c>
      <c r="J86" s="2" t="s">
        <v>3</v>
      </c>
    </row>
    <row r="87" ht="15.75" customHeight="1">
      <c r="D87" s="44">
        <v>41243.0</v>
      </c>
      <c r="E87" s="4"/>
      <c r="F87" s="5" t="s">
        <v>5</v>
      </c>
      <c r="G87" s="6"/>
      <c r="H87" s="36"/>
      <c r="I87" s="36"/>
      <c r="J87" s="33">
        <v>1.0</v>
      </c>
    </row>
    <row r="88" ht="15.75" customHeight="1">
      <c r="D88" s="55">
        <v>41058.0</v>
      </c>
      <c r="E88" s="9" t="s">
        <v>68</v>
      </c>
      <c r="F88" s="10">
        <v>100347.0</v>
      </c>
      <c r="G88" s="11"/>
      <c r="H88" s="33">
        <v>850.0</v>
      </c>
      <c r="I88" s="61"/>
      <c r="J88" s="33"/>
    </row>
    <row r="89" ht="15.75" customHeight="1">
      <c r="D89" s="14"/>
      <c r="E89" s="9" t="s">
        <v>58</v>
      </c>
      <c r="F89" s="10" t="s">
        <v>63</v>
      </c>
      <c r="G89" s="16"/>
      <c r="H89" s="61"/>
      <c r="I89" s="33">
        <v>850.0</v>
      </c>
      <c r="J89" s="33"/>
    </row>
    <row r="90" ht="15.75" customHeight="1">
      <c r="D90" s="3"/>
      <c r="E90" s="4"/>
      <c r="F90" s="24"/>
      <c r="G90" s="6"/>
      <c r="H90" s="58"/>
      <c r="I90" s="36"/>
      <c r="J90" s="33">
        <v>1.0</v>
      </c>
    </row>
    <row r="91" ht="15.75" customHeight="1">
      <c r="D91" s="44">
        <v>41060.0</v>
      </c>
      <c r="E91" s="4"/>
      <c r="F91" s="24" t="s">
        <v>21</v>
      </c>
      <c r="G91" s="17"/>
      <c r="H91" s="60">
        <f>H88</f>
        <v>850</v>
      </c>
      <c r="I91" s="60">
        <f>I89</f>
        <v>850</v>
      </c>
      <c r="J91" s="35">
        <f>J90</f>
        <v>1</v>
      </c>
    </row>
    <row r="92" ht="15.75" customHeight="1">
      <c r="D92" s="3"/>
      <c r="F92" s="27"/>
      <c r="G92" s="28"/>
      <c r="H92" s="57"/>
      <c r="I92" s="56"/>
      <c r="J92" s="56"/>
    </row>
    <row r="93" ht="15.75" customHeight="1">
      <c r="D93" s="29" t="s">
        <v>27</v>
      </c>
      <c r="F93" s="2" t="s">
        <v>28</v>
      </c>
      <c r="H93" s="35">
        <f>J87</f>
        <v>1</v>
      </c>
      <c r="I93" s="56"/>
      <c r="J93" s="56"/>
    </row>
    <row r="94" ht="15.75" customHeight="1">
      <c r="F94" s="2" t="s">
        <v>29</v>
      </c>
      <c r="H94" s="35">
        <f>I91</f>
        <v>850</v>
      </c>
      <c r="I94" s="56"/>
      <c r="J94" s="56"/>
    </row>
    <row r="95" ht="15.75" customHeight="1">
      <c r="D95" s="29"/>
      <c r="F95" s="2" t="s">
        <v>30</v>
      </c>
      <c r="H95" s="35">
        <f>H91</f>
        <v>850</v>
      </c>
      <c r="I95" s="56"/>
      <c r="J95" s="56"/>
    </row>
    <row r="96" ht="15.75" customHeight="1">
      <c r="F96" s="2" t="s">
        <v>31</v>
      </c>
      <c r="H96" s="35">
        <f>J91</f>
        <v>1</v>
      </c>
      <c r="I96" s="56"/>
      <c r="J96" s="56"/>
    </row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 ht="15.75" customHeight="1"/>
    <row r="2" ht="15.75" customHeight="1">
      <c r="A2" s="22" t="s">
        <v>17</v>
      </c>
      <c r="B2" s="30" t="s">
        <v>119</v>
      </c>
      <c r="H2" s="2" t="s">
        <v>1</v>
      </c>
      <c r="I2" s="2" t="s">
        <v>2</v>
      </c>
      <c r="J2" s="2" t="s">
        <v>3</v>
      </c>
    </row>
    <row r="3" ht="15.75" customHeight="1">
      <c r="D3" s="65">
        <v>41452.0</v>
      </c>
      <c r="E3" s="4"/>
      <c r="F3" s="5" t="s">
        <v>5</v>
      </c>
      <c r="G3" s="6"/>
      <c r="H3" s="2"/>
      <c r="I3" s="2"/>
      <c r="J3" s="7">
        <v>218021.7</v>
      </c>
    </row>
    <row r="4" ht="15.75" customHeight="1">
      <c r="D4" s="8">
        <v>41482.0</v>
      </c>
      <c r="E4" s="9" t="s">
        <v>7</v>
      </c>
      <c r="F4" s="10" t="s">
        <v>120</v>
      </c>
      <c r="G4" s="11"/>
      <c r="I4" s="13">
        <v>15.39</v>
      </c>
      <c r="J4" s="13">
        <v>218037.09</v>
      </c>
    </row>
    <row r="5" ht="15.75" customHeight="1">
      <c r="D5" s="14"/>
      <c r="E5" s="9"/>
      <c r="F5" s="10"/>
      <c r="G5" s="16"/>
      <c r="H5" s="61"/>
      <c r="J5" s="13"/>
    </row>
    <row r="6" ht="15.75" customHeight="1">
      <c r="D6" s="14">
        <v>41513.0</v>
      </c>
      <c r="E6" s="9" t="s">
        <v>7</v>
      </c>
      <c r="F6" s="17" t="s">
        <v>121</v>
      </c>
      <c r="G6" s="16"/>
      <c r="H6" s="17"/>
      <c r="I6" s="17">
        <v>16.3</v>
      </c>
      <c r="J6" s="13">
        <v>218053.39</v>
      </c>
    </row>
    <row r="7" ht="15.75" customHeight="1">
      <c r="D7" s="14"/>
      <c r="E7" s="9"/>
      <c r="F7" s="10"/>
      <c r="G7" s="16"/>
      <c r="H7" s="17"/>
      <c r="I7" s="17"/>
      <c r="J7" s="13"/>
    </row>
    <row r="8" ht="15.75" customHeight="1">
      <c r="D8" s="18">
        <v>41536.0</v>
      </c>
      <c r="E8" s="9" t="s">
        <v>58</v>
      </c>
      <c r="F8" s="10" t="s">
        <v>122</v>
      </c>
      <c r="G8" s="16"/>
      <c r="H8" s="17">
        <v>1000.0</v>
      </c>
      <c r="I8" s="12"/>
      <c r="J8" s="13">
        <v>217053.39</v>
      </c>
    </row>
    <row r="9" ht="15.75" customHeight="1">
      <c r="D9" s="18">
        <v>41544.0</v>
      </c>
      <c r="E9" s="9" t="s">
        <v>7</v>
      </c>
      <c r="F9" s="17" t="s">
        <v>123</v>
      </c>
      <c r="G9" s="16"/>
      <c r="H9" s="17"/>
      <c r="I9" s="12">
        <v>14.95</v>
      </c>
      <c r="J9" s="13">
        <v>217068.34</v>
      </c>
    </row>
    <row r="10" ht="15.75" customHeight="1">
      <c r="D10" s="3"/>
      <c r="E10" s="9"/>
      <c r="F10" s="10"/>
      <c r="G10" s="16"/>
      <c r="H10" s="17"/>
      <c r="J10" s="13"/>
    </row>
    <row r="11" ht="15.75" customHeight="1">
      <c r="D11" s="3">
        <v>41544.0</v>
      </c>
      <c r="E11" s="9"/>
      <c r="F11" s="24" t="s">
        <v>21</v>
      </c>
      <c r="G11" s="6"/>
      <c r="H11" s="2">
        <f t="shared" ref="H11:I11" si="1">SUM(H4:H10)</f>
        <v>1000</v>
      </c>
      <c r="I11" s="7">
        <f t="shared" si="1"/>
        <v>46.64</v>
      </c>
      <c r="J11" s="7">
        <v>217068.34</v>
      </c>
    </row>
    <row r="12" ht="15.75" customHeight="1">
      <c r="F12" s="26"/>
      <c r="G12" s="17"/>
      <c r="H12" s="25"/>
      <c r="I12" s="25"/>
      <c r="J12" s="7"/>
    </row>
    <row r="13" ht="15.75" customHeight="1">
      <c r="D13" s="29" t="s">
        <v>27</v>
      </c>
      <c r="F13" s="27"/>
      <c r="G13" s="28"/>
      <c r="H13" s="17"/>
    </row>
    <row r="14" ht="15.75" customHeight="1">
      <c r="F14" s="2" t="s">
        <v>28</v>
      </c>
      <c r="H14" s="7">
        <f>J3</f>
        <v>218021.7</v>
      </c>
    </row>
    <row r="15" ht="15.75" customHeight="1">
      <c r="F15" s="2" t="s">
        <v>29</v>
      </c>
      <c r="H15" s="7">
        <f>I11</f>
        <v>46.64</v>
      </c>
    </row>
    <row r="16" ht="15.75" customHeight="1">
      <c r="F16" s="2" t="s">
        <v>30</v>
      </c>
      <c r="H16" s="66">
        <f>H11</f>
        <v>1000</v>
      </c>
    </row>
    <row r="17" ht="15.75" customHeight="1">
      <c r="F17" s="2" t="s">
        <v>31</v>
      </c>
      <c r="H17" s="7">
        <f>J11</f>
        <v>217068.34</v>
      </c>
    </row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 ht="15.75" customHeight="1"/>
    <row r="2" ht="15.75" customHeight="1">
      <c r="A2" s="22" t="s">
        <v>17</v>
      </c>
      <c r="B2" s="30" t="s">
        <v>124</v>
      </c>
      <c r="H2" s="2" t="s">
        <v>1</v>
      </c>
      <c r="I2" s="2" t="s">
        <v>2</v>
      </c>
      <c r="J2" s="2" t="s">
        <v>3</v>
      </c>
    </row>
    <row r="3" ht="15.75" customHeight="1">
      <c r="D3" s="65">
        <v>42182.0</v>
      </c>
      <c r="E3" s="4"/>
      <c r="F3" s="5" t="s">
        <v>5</v>
      </c>
      <c r="G3" s="6"/>
      <c r="H3" s="2"/>
      <c r="I3" s="2"/>
      <c r="J3" s="7">
        <v>216280.13</v>
      </c>
    </row>
    <row r="4" ht="15.75" customHeight="1">
      <c r="D4" s="8">
        <v>42212.0</v>
      </c>
      <c r="E4" s="9" t="s">
        <v>7</v>
      </c>
      <c r="F4" s="10" t="s">
        <v>125</v>
      </c>
      <c r="G4" s="11"/>
      <c r="I4" s="13">
        <v>15.64</v>
      </c>
      <c r="J4" s="13">
        <v>216295.77</v>
      </c>
    </row>
    <row r="5" ht="15.75" customHeight="1">
      <c r="D5" s="14"/>
      <c r="E5" s="9"/>
      <c r="F5" s="10"/>
      <c r="G5" s="16"/>
      <c r="H5" s="61"/>
      <c r="J5" s="13"/>
    </row>
    <row r="6" ht="15.75" customHeight="1">
      <c r="D6" s="14">
        <v>42243.0</v>
      </c>
      <c r="E6" s="9" t="s">
        <v>7</v>
      </c>
      <c r="F6" s="17" t="s">
        <v>126</v>
      </c>
      <c r="G6" s="16"/>
      <c r="H6" s="17"/>
      <c r="I6" s="17">
        <v>16.17</v>
      </c>
      <c r="J6" s="33" t="s">
        <v>127</v>
      </c>
    </row>
    <row r="7" ht="15.75" customHeight="1">
      <c r="D7" s="14"/>
      <c r="E7" s="9"/>
      <c r="F7" s="10"/>
      <c r="G7" s="16"/>
      <c r="H7" s="17"/>
      <c r="I7" s="17"/>
      <c r="J7" s="13"/>
    </row>
    <row r="8" ht="15.75" customHeight="1">
      <c r="D8" s="18">
        <v>42274.0</v>
      </c>
      <c r="E8" s="9" t="s">
        <v>7</v>
      </c>
      <c r="F8" s="17" t="s">
        <v>128</v>
      </c>
      <c r="G8" s="16"/>
      <c r="H8" s="17"/>
      <c r="I8" s="12">
        <v>16.17</v>
      </c>
      <c r="J8" s="33" t="s">
        <v>129</v>
      </c>
    </row>
    <row r="9" ht="15.75" customHeight="1">
      <c r="D9" s="3"/>
      <c r="E9" s="9"/>
      <c r="F9" s="10"/>
      <c r="G9" s="16"/>
      <c r="H9" s="17"/>
      <c r="J9" s="13"/>
    </row>
    <row r="10" ht="15.75" customHeight="1">
      <c r="D10" s="3">
        <v>42274.0</v>
      </c>
      <c r="E10" s="9"/>
      <c r="F10" s="24" t="s">
        <v>21</v>
      </c>
      <c r="G10" s="6"/>
      <c r="H10" s="2">
        <f t="shared" ref="H10:I10" si="1">SUM(H4:H9)</f>
        <v>0</v>
      </c>
      <c r="I10" s="7">
        <f t="shared" si="1"/>
        <v>47.98</v>
      </c>
      <c r="J10" s="35" t="s">
        <v>129</v>
      </c>
    </row>
    <row r="11" ht="15.75" customHeight="1">
      <c r="F11" s="26"/>
      <c r="G11" s="17"/>
      <c r="H11" s="25"/>
      <c r="I11" s="25"/>
      <c r="J11" s="7"/>
    </row>
    <row r="12" ht="15.75" customHeight="1">
      <c r="D12" s="29" t="s">
        <v>27</v>
      </c>
      <c r="F12" s="27"/>
      <c r="G12" s="28"/>
      <c r="H12" s="17"/>
    </row>
    <row r="13" ht="15.75" customHeight="1">
      <c r="F13" s="2" t="s">
        <v>28</v>
      </c>
      <c r="H13" s="7">
        <f>J3</f>
        <v>216280.13</v>
      </c>
    </row>
    <row r="14" ht="15.75" customHeight="1">
      <c r="F14" s="2" t="s">
        <v>29</v>
      </c>
      <c r="H14" s="7">
        <f>I10</f>
        <v>47.98</v>
      </c>
    </row>
    <row r="15" ht="15.75" customHeight="1">
      <c r="F15" s="2" t="s">
        <v>30</v>
      </c>
      <c r="H15" s="66">
        <f>H10</f>
        <v>0</v>
      </c>
    </row>
    <row r="16" ht="15.75" customHeight="1">
      <c r="F16" s="2" t="s">
        <v>31</v>
      </c>
      <c r="H16" s="35" t="str">
        <f>J10</f>
        <v>216,328.1 1</v>
      </c>
    </row>
    <row r="17" ht="15.75" customHeight="1"/>
    <row r="18" ht="15.75" customHeight="1"/>
    <row r="19" ht="15.75" customHeight="1"/>
    <row r="20" ht="15.75" customHeight="1">
      <c r="A20" s="22" t="s">
        <v>17</v>
      </c>
      <c r="B20" s="30" t="s">
        <v>130</v>
      </c>
      <c r="H20" s="2" t="s">
        <v>1</v>
      </c>
      <c r="I20" s="2" t="s">
        <v>2</v>
      </c>
      <c r="J20" s="2" t="s">
        <v>3</v>
      </c>
    </row>
    <row r="21" ht="15.75" customHeight="1">
      <c r="D21" s="3">
        <v>42274.0</v>
      </c>
      <c r="E21" s="4"/>
      <c r="F21" s="5" t="s">
        <v>5</v>
      </c>
      <c r="G21" s="6"/>
      <c r="H21" s="2"/>
      <c r="I21" s="2"/>
      <c r="J21" s="7">
        <v>216328.11</v>
      </c>
    </row>
    <row r="22" ht="15.75" customHeight="1">
      <c r="D22" s="8">
        <v>42304.0</v>
      </c>
      <c r="E22" s="9" t="s">
        <v>7</v>
      </c>
      <c r="F22" s="10" t="s">
        <v>131</v>
      </c>
      <c r="G22" s="11"/>
      <c r="I22" s="13">
        <v>15.65</v>
      </c>
      <c r="J22" s="13">
        <v>216343.76</v>
      </c>
    </row>
    <row r="23" ht="15.75" customHeight="1">
      <c r="D23" s="14"/>
      <c r="E23" s="9"/>
      <c r="F23" s="10"/>
      <c r="G23" s="16"/>
      <c r="H23" s="61"/>
      <c r="J23" s="13"/>
    </row>
    <row r="24" ht="15.75" customHeight="1">
      <c r="D24" s="14">
        <v>42335.0</v>
      </c>
      <c r="E24" s="9" t="s">
        <v>7</v>
      </c>
      <c r="F24" s="17" t="s">
        <v>132</v>
      </c>
      <c r="G24" s="16"/>
      <c r="H24" s="17"/>
      <c r="I24" s="17">
        <v>16.17</v>
      </c>
      <c r="J24" s="33">
        <v>216359.93</v>
      </c>
    </row>
    <row r="25" ht="15.75" customHeight="1">
      <c r="D25" s="14"/>
      <c r="E25" s="9"/>
      <c r="F25" s="10"/>
      <c r="G25" s="16"/>
      <c r="H25" s="17"/>
      <c r="I25" s="17"/>
      <c r="J25" s="13"/>
    </row>
    <row r="26" ht="15.75" customHeight="1">
      <c r="D26" s="18">
        <v>42365.0</v>
      </c>
      <c r="E26" s="9" t="s">
        <v>7</v>
      </c>
      <c r="F26" s="17" t="s">
        <v>133</v>
      </c>
      <c r="G26" s="16"/>
      <c r="H26" s="17"/>
      <c r="I26" s="13">
        <v>15.65</v>
      </c>
      <c r="J26" s="33">
        <v>216375.58</v>
      </c>
    </row>
    <row r="27" ht="15.75" customHeight="1">
      <c r="D27" s="3"/>
      <c r="E27" s="9"/>
      <c r="F27" s="10"/>
      <c r="G27" s="16"/>
      <c r="H27" s="17"/>
      <c r="J27" s="13"/>
    </row>
    <row r="28" ht="15.75" customHeight="1">
      <c r="D28" s="3">
        <v>42365.0</v>
      </c>
      <c r="E28" s="9"/>
      <c r="F28" s="24" t="s">
        <v>21</v>
      </c>
      <c r="G28" s="6"/>
      <c r="H28" s="2">
        <f t="shared" ref="H28:I28" si="2">SUM(H22:H27)</f>
        <v>0</v>
      </c>
      <c r="I28" s="7">
        <f t="shared" si="2"/>
        <v>47.47</v>
      </c>
      <c r="J28" s="35">
        <v>216375.58</v>
      </c>
    </row>
    <row r="29" ht="15.75" customHeight="1">
      <c r="F29" s="26"/>
      <c r="G29" s="17"/>
      <c r="H29" s="25"/>
      <c r="I29" s="25"/>
      <c r="J29" s="7"/>
    </row>
    <row r="30" ht="15.75" customHeight="1">
      <c r="D30" s="29" t="s">
        <v>27</v>
      </c>
      <c r="F30" s="27"/>
      <c r="G30" s="28"/>
      <c r="H30" s="17"/>
    </row>
    <row r="31" ht="15.75" customHeight="1">
      <c r="F31" s="2" t="s">
        <v>28</v>
      </c>
      <c r="H31" s="7">
        <f>J21</f>
        <v>216328.11</v>
      </c>
    </row>
    <row r="32" ht="15.75" customHeight="1">
      <c r="F32" s="2" t="s">
        <v>29</v>
      </c>
      <c r="H32" s="7">
        <f>I28</f>
        <v>47.47</v>
      </c>
    </row>
    <row r="33" ht="15.75" customHeight="1">
      <c r="F33" s="2" t="s">
        <v>30</v>
      </c>
      <c r="H33" s="66">
        <f>H28</f>
        <v>0</v>
      </c>
    </row>
    <row r="34" ht="15.75" customHeight="1">
      <c r="F34" s="2" t="s">
        <v>31</v>
      </c>
      <c r="H34" s="35">
        <f>J28</f>
        <v>216375.58</v>
      </c>
    </row>
    <row r="35" ht="15.75" customHeight="1"/>
    <row r="36" ht="15.75" customHeight="1"/>
    <row r="37" ht="15.75" customHeight="1">
      <c r="A37" s="22" t="s">
        <v>17</v>
      </c>
      <c r="B37" s="30" t="s">
        <v>134</v>
      </c>
      <c r="H37" s="2" t="s">
        <v>1</v>
      </c>
      <c r="I37" s="2" t="s">
        <v>2</v>
      </c>
      <c r="J37" s="2" t="s">
        <v>3</v>
      </c>
    </row>
    <row r="38" ht="15.75" customHeight="1">
      <c r="D38" s="3">
        <v>42000.0</v>
      </c>
      <c r="E38" s="4"/>
      <c r="F38" s="5" t="s">
        <v>5</v>
      </c>
      <c r="G38" s="6"/>
      <c r="H38" s="2"/>
      <c r="I38" s="2"/>
      <c r="J38" s="7">
        <v>216185.25</v>
      </c>
    </row>
    <row r="39" ht="15.75" customHeight="1">
      <c r="D39" s="8">
        <v>42031.0</v>
      </c>
      <c r="E39" s="9" t="s">
        <v>7</v>
      </c>
      <c r="F39" s="10" t="s">
        <v>135</v>
      </c>
      <c r="G39" s="11"/>
      <c r="I39" s="57">
        <v>16.16</v>
      </c>
      <c r="J39" s="13">
        <v>216201.41</v>
      </c>
    </row>
    <row r="40" ht="15.75" customHeight="1">
      <c r="D40" s="14"/>
      <c r="E40" s="9"/>
      <c r="F40" s="10"/>
      <c r="G40" s="16"/>
      <c r="H40" s="61"/>
      <c r="I40" s="56"/>
      <c r="J40" s="13"/>
    </row>
    <row r="41" ht="15.75" customHeight="1">
      <c r="D41" s="14">
        <v>42062.0</v>
      </c>
      <c r="E41" s="9" t="s">
        <v>7</v>
      </c>
      <c r="F41" s="17" t="s">
        <v>136</v>
      </c>
      <c r="G41" s="16"/>
      <c r="H41" s="17"/>
      <c r="I41" s="57">
        <v>16.16</v>
      </c>
      <c r="J41" s="33">
        <v>216217.57</v>
      </c>
    </row>
    <row r="42" ht="15.75" customHeight="1">
      <c r="D42" s="14"/>
      <c r="E42" s="9"/>
      <c r="F42" s="10"/>
      <c r="G42" s="16"/>
      <c r="H42" s="17"/>
      <c r="I42" s="17"/>
      <c r="J42" s="13"/>
    </row>
    <row r="43" ht="15.75" customHeight="1">
      <c r="D43" s="18">
        <v>42090.0</v>
      </c>
      <c r="E43" s="9" t="s">
        <v>7</v>
      </c>
      <c r="F43" s="17" t="s">
        <v>137</v>
      </c>
      <c r="G43" s="16"/>
      <c r="H43" s="17"/>
      <c r="I43" s="13">
        <v>14.6</v>
      </c>
      <c r="J43" s="33">
        <v>216232.17</v>
      </c>
    </row>
    <row r="44" ht="15.75" customHeight="1">
      <c r="D44" s="3"/>
      <c r="E44" s="9"/>
      <c r="F44" s="10"/>
      <c r="G44" s="16"/>
      <c r="H44" s="17"/>
      <c r="J44" s="13"/>
    </row>
    <row r="45" ht="15.75" customHeight="1">
      <c r="D45" s="3">
        <v>42090.0</v>
      </c>
      <c r="E45" s="9"/>
      <c r="F45" s="24" t="s">
        <v>21</v>
      </c>
      <c r="G45" s="6"/>
      <c r="H45" s="2">
        <f t="shared" ref="H45:I45" si="3">SUM(H39:H44)</f>
        <v>0</v>
      </c>
      <c r="I45" s="2">
        <f t="shared" si="3"/>
        <v>46.92</v>
      </c>
      <c r="J45" s="35">
        <v>216232.17</v>
      </c>
    </row>
    <row r="46" ht="15.75" customHeight="1">
      <c r="F46" s="26"/>
      <c r="G46" s="17"/>
      <c r="H46" s="25"/>
      <c r="I46" s="25"/>
      <c r="J46" s="7"/>
    </row>
    <row r="47" ht="15.75" customHeight="1">
      <c r="D47" s="29" t="s">
        <v>27</v>
      </c>
      <c r="F47" s="27"/>
      <c r="G47" s="28"/>
      <c r="H47" s="17"/>
    </row>
    <row r="48" ht="15.75" customHeight="1">
      <c r="F48" s="2" t="s">
        <v>28</v>
      </c>
      <c r="H48" s="7">
        <f>J38</f>
        <v>216185.25</v>
      </c>
    </row>
    <row r="49" ht="15.75" customHeight="1">
      <c r="F49" s="2" t="s">
        <v>29</v>
      </c>
      <c r="H49" s="2">
        <f>I45</f>
        <v>46.92</v>
      </c>
    </row>
    <row r="50" ht="15.75" customHeight="1">
      <c r="F50" s="2" t="s">
        <v>30</v>
      </c>
      <c r="H50" s="66">
        <f>H45</f>
        <v>0</v>
      </c>
    </row>
    <row r="51" ht="15.75" customHeight="1">
      <c r="F51" s="2" t="s">
        <v>31</v>
      </c>
      <c r="H51" s="35">
        <f>J45</f>
        <v>216232.17</v>
      </c>
    </row>
    <row r="52" ht="15.75" customHeight="1"/>
    <row r="53" ht="15.75" customHeight="1"/>
    <row r="54" ht="15.75" customHeight="1">
      <c r="A54" s="22" t="s">
        <v>17</v>
      </c>
      <c r="B54" s="30" t="s">
        <v>138</v>
      </c>
      <c r="H54" s="2" t="s">
        <v>1</v>
      </c>
      <c r="I54" s="2" t="s">
        <v>2</v>
      </c>
      <c r="J54" s="2" t="s">
        <v>3</v>
      </c>
    </row>
    <row r="55" ht="15.75" customHeight="1">
      <c r="D55" s="3">
        <v>42090.0</v>
      </c>
      <c r="E55" s="4"/>
      <c r="F55" s="5" t="s">
        <v>5</v>
      </c>
      <c r="G55" s="6"/>
      <c r="H55" s="2"/>
      <c r="I55" s="2"/>
      <c r="J55" s="7">
        <v>216232.17</v>
      </c>
    </row>
    <row r="56" ht="15.75" customHeight="1">
      <c r="D56" s="8">
        <v>42121.0</v>
      </c>
      <c r="E56" s="9" t="s">
        <v>7</v>
      </c>
      <c r="F56" s="10" t="s">
        <v>139</v>
      </c>
      <c r="G56" s="11"/>
      <c r="I56" s="57">
        <v>16.16</v>
      </c>
      <c r="J56" s="13">
        <v>216248.33</v>
      </c>
    </row>
    <row r="57" ht="15.75" customHeight="1">
      <c r="D57" s="14"/>
      <c r="E57" s="9"/>
      <c r="F57" s="10"/>
      <c r="G57" s="16"/>
      <c r="H57" s="61"/>
      <c r="I57" s="56"/>
      <c r="J57" s="13"/>
    </row>
    <row r="58" ht="15.75" customHeight="1">
      <c r="D58" s="14">
        <v>42090.0</v>
      </c>
      <c r="E58" s="9" t="s">
        <v>7</v>
      </c>
      <c r="F58" s="17" t="s">
        <v>140</v>
      </c>
      <c r="G58" s="16"/>
      <c r="H58" s="17"/>
      <c r="I58" s="57">
        <v>15.64</v>
      </c>
      <c r="J58" s="33">
        <v>216263.97</v>
      </c>
    </row>
    <row r="59" ht="15.75" customHeight="1">
      <c r="D59" s="14"/>
      <c r="E59" s="9"/>
      <c r="F59" s="10"/>
      <c r="G59" s="16"/>
      <c r="H59" s="17"/>
      <c r="I59" s="17"/>
      <c r="J59" s="13"/>
    </row>
    <row r="60" ht="15.75" customHeight="1">
      <c r="D60" s="18">
        <v>42182.0</v>
      </c>
      <c r="E60" s="9" t="s">
        <v>7</v>
      </c>
      <c r="F60" s="17" t="s">
        <v>141</v>
      </c>
      <c r="G60" s="16"/>
      <c r="H60" s="17"/>
      <c r="I60" s="57">
        <v>16.16</v>
      </c>
      <c r="J60" s="33">
        <v>216280.13</v>
      </c>
    </row>
    <row r="61" ht="15.75" customHeight="1">
      <c r="D61" s="3"/>
      <c r="E61" s="9"/>
      <c r="F61" s="10"/>
      <c r="G61" s="16"/>
      <c r="H61" s="17"/>
      <c r="J61" s="13"/>
    </row>
    <row r="62" ht="15.75" customHeight="1">
      <c r="D62" s="3">
        <v>42182.0</v>
      </c>
      <c r="E62" s="9"/>
      <c r="F62" s="24" t="s">
        <v>21</v>
      </c>
      <c r="G62" s="6"/>
      <c r="H62" s="2">
        <f t="shared" ref="H62:I62" si="4">SUM(H56:H61)</f>
        <v>0</v>
      </c>
      <c r="I62" s="2">
        <f t="shared" si="4"/>
        <v>47.96</v>
      </c>
      <c r="J62" s="35">
        <v>216280.13</v>
      </c>
    </row>
    <row r="63" ht="15.75" customHeight="1">
      <c r="F63" s="26"/>
      <c r="G63" s="17"/>
      <c r="H63" s="25"/>
      <c r="I63" s="25"/>
      <c r="J63" s="7"/>
    </row>
    <row r="64" ht="15.75" customHeight="1">
      <c r="D64" s="29" t="s">
        <v>27</v>
      </c>
      <c r="F64" s="27"/>
      <c r="G64" s="28"/>
      <c r="H64" s="17"/>
    </row>
    <row r="65" ht="15.75" customHeight="1">
      <c r="F65" s="2" t="s">
        <v>28</v>
      </c>
      <c r="H65" s="7">
        <f>J55</f>
        <v>216232.17</v>
      </c>
    </row>
    <row r="66" ht="15.75" customHeight="1">
      <c r="F66" s="2" t="s">
        <v>29</v>
      </c>
      <c r="H66" s="2">
        <f>I62</f>
        <v>47.96</v>
      </c>
    </row>
    <row r="67" ht="15.75" customHeight="1">
      <c r="F67" s="2" t="s">
        <v>30</v>
      </c>
      <c r="H67" s="66">
        <f>H62</f>
        <v>0</v>
      </c>
    </row>
    <row r="68" ht="15.75" customHeight="1">
      <c r="F68" s="2" t="s">
        <v>31</v>
      </c>
      <c r="H68" s="35">
        <f>J62</f>
        <v>216280.13</v>
      </c>
    </row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 ht="15.75" customHeight="1"/>
    <row r="2" ht="15.75" customHeight="1">
      <c r="A2" s="22" t="s">
        <v>17</v>
      </c>
      <c r="B2" s="30" t="s">
        <v>142</v>
      </c>
      <c r="H2" s="2" t="s">
        <v>1</v>
      </c>
      <c r="I2" s="2" t="s">
        <v>2</v>
      </c>
      <c r="J2" s="2" t="s">
        <v>3</v>
      </c>
    </row>
    <row r="3" ht="15.75" customHeight="1">
      <c r="D3" s="3">
        <v>42365.0</v>
      </c>
      <c r="E3" s="4"/>
      <c r="F3" s="5" t="s">
        <v>5</v>
      </c>
      <c r="G3" s="6"/>
      <c r="H3" s="2"/>
      <c r="I3" s="2"/>
      <c r="J3" s="7">
        <v>216375.58</v>
      </c>
    </row>
    <row r="4" ht="15.75" customHeight="1">
      <c r="D4" s="8">
        <v>42396.0</v>
      </c>
      <c r="E4" s="9" t="s">
        <v>7</v>
      </c>
      <c r="F4" s="10" t="s">
        <v>143</v>
      </c>
      <c r="G4" s="11"/>
      <c r="I4" s="57">
        <v>16.17</v>
      </c>
      <c r="J4" s="13">
        <v>216391.75</v>
      </c>
    </row>
    <row r="5" ht="15.75" customHeight="1">
      <c r="D5" s="14"/>
      <c r="E5" s="9"/>
      <c r="F5" s="10"/>
      <c r="G5" s="16"/>
      <c r="H5" s="61"/>
      <c r="I5" s="56"/>
      <c r="J5" s="13"/>
    </row>
    <row r="6" ht="15.75" customHeight="1">
      <c r="D6" s="14">
        <v>42427.0</v>
      </c>
      <c r="E6" s="9" t="s">
        <v>7</v>
      </c>
      <c r="F6" s="17" t="s">
        <v>144</v>
      </c>
      <c r="G6" s="16"/>
      <c r="H6" s="17"/>
      <c r="I6" s="57">
        <v>16.18</v>
      </c>
      <c r="J6" s="33">
        <v>216407.93</v>
      </c>
    </row>
    <row r="7" ht="15.75" customHeight="1">
      <c r="D7" s="14"/>
      <c r="E7" s="9"/>
      <c r="F7" s="10"/>
      <c r="G7" s="16"/>
      <c r="H7" s="17"/>
      <c r="I7" s="17"/>
      <c r="J7" s="13"/>
    </row>
    <row r="8" ht="15.75" customHeight="1">
      <c r="D8" s="18">
        <v>42456.0</v>
      </c>
      <c r="E8" s="9" t="s">
        <v>7</v>
      </c>
      <c r="F8" s="17" t="s">
        <v>145</v>
      </c>
      <c r="G8" s="16"/>
      <c r="H8" s="17"/>
      <c r="I8" s="57">
        <v>15.13</v>
      </c>
      <c r="J8" s="33">
        <v>216423.06</v>
      </c>
    </row>
    <row r="9" ht="15.75" customHeight="1">
      <c r="D9" s="3"/>
      <c r="E9" s="9"/>
      <c r="F9" s="10"/>
      <c r="G9" s="16"/>
      <c r="H9" s="17"/>
      <c r="J9" s="13"/>
    </row>
    <row r="10" ht="15.75" customHeight="1">
      <c r="D10" s="3">
        <v>42456.0</v>
      </c>
      <c r="E10" s="9"/>
      <c r="F10" s="24" t="s">
        <v>21</v>
      </c>
      <c r="G10" s="6"/>
      <c r="H10" s="2">
        <f t="shared" ref="H10:I10" si="1">SUM(H4:H9)</f>
        <v>0</v>
      </c>
      <c r="I10" s="2">
        <f t="shared" si="1"/>
        <v>47.48</v>
      </c>
      <c r="J10" s="35">
        <v>216423.06</v>
      </c>
    </row>
    <row r="11" ht="15.75" customHeight="1">
      <c r="F11" s="26"/>
      <c r="G11" s="17"/>
      <c r="H11" s="25"/>
      <c r="I11" s="25"/>
      <c r="J11" s="7"/>
    </row>
    <row r="12" ht="15.75" customHeight="1">
      <c r="D12" s="29" t="s">
        <v>27</v>
      </c>
      <c r="F12" s="27"/>
      <c r="G12" s="28"/>
      <c r="H12" s="17"/>
    </row>
    <row r="13" ht="15.75" customHeight="1">
      <c r="F13" s="2" t="s">
        <v>28</v>
      </c>
      <c r="H13" s="7">
        <f>J3</f>
        <v>216375.58</v>
      </c>
    </row>
    <row r="14" ht="15.75" customHeight="1">
      <c r="F14" s="2" t="s">
        <v>29</v>
      </c>
      <c r="H14" s="2">
        <f>I10</f>
        <v>47.48</v>
      </c>
    </row>
    <row r="15" ht="15.75" customHeight="1">
      <c r="F15" s="2" t="s">
        <v>30</v>
      </c>
      <c r="H15" s="66">
        <f>H10</f>
        <v>0</v>
      </c>
    </row>
    <row r="16" ht="15.75" customHeight="1">
      <c r="F16" s="2" t="s">
        <v>31</v>
      </c>
      <c r="H16" s="35">
        <f>J10</f>
        <v>216423.06</v>
      </c>
    </row>
    <row r="17" ht="15.75" customHeight="1"/>
    <row r="18" ht="15.75" customHeight="1"/>
    <row r="19" ht="15.75" customHeight="1"/>
    <row r="20" ht="15.75" customHeight="1"/>
    <row r="21" ht="15.75" customHeight="1">
      <c r="A21" s="22" t="s">
        <v>17</v>
      </c>
      <c r="B21" s="30" t="s">
        <v>146</v>
      </c>
      <c r="H21" s="2" t="s">
        <v>1</v>
      </c>
      <c r="I21" s="2" t="s">
        <v>2</v>
      </c>
      <c r="J21" s="2" t="s">
        <v>3</v>
      </c>
    </row>
    <row r="22" ht="15.75" customHeight="1">
      <c r="D22" s="3">
        <v>42456.0</v>
      </c>
      <c r="E22" s="4"/>
      <c r="F22" s="5" t="s">
        <v>5</v>
      </c>
      <c r="G22" s="6"/>
      <c r="H22" s="2"/>
      <c r="I22" s="2"/>
      <c r="J22" s="7">
        <v>216423.06</v>
      </c>
    </row>
    <row r="23" ht="15.75" customHeight="1">
      <c r="D23" s="8">
        <v>42487.0</v>
      </c>
      <c r="E23" s="9" t="s">
        <v>7</v>
      </c>
      <c r="F23" s="10" t="s">
        <v>147</v>
      </c>
      <c r="G23" s="11"/>
      <c r="I23" s="57">
        <v>20.22</v>
      </c>
      <c r="J23" s="13">
        <v>216443.28</v>
      </c>
    </row>
    <row r="24" ht="15.75" customHeight="1">
      <c r="D24" s="14"/>
      <c r="E24" s="9"/>
      <c r="F24" s="10"/>
      <c r="G24" s="16"/>
      <c r="H24" s="61"/>
      <c r="I24" s="56"/>
      <c r="J24" s="13"/>
    </row>
    <row r="25" ht="15.75" customHeight="1">
      <c r="D25" s="14">
        <v>42517.0</v>
      </c>
      <c r="E25" s="9" t="s">
        <v>7</v>
      </c>
      <c r="F25" s="17" t="s">
        <v>148</v>
      </c>
      <c r="G25" s="16"/>
      <c r="H25" s="17"/>
      <c r="I25" s="57">
        <v>19.57</v>
      </c>
      <c r="J25" s="33">
        <v>216462.85</v>
      </c>
    </row>
    <row r="26" ht="15.75" customHeight="1">
      <c r="D26" s="14"/>
      <c r="E26" s="9"/>
      <c r="F26" s="10"/>
      <c r="G26" s="16"/>
      <c r="H26" s="17"/>
      <c r="I26" s="17"/>
      <c r="J26" s="13"/>
    </row>
    <row r="27" ht="15.75" customHeight="1">
      <c r="D27" s="18">
        <v>42548.0</v>
      </c>
      <c r="E27" s="9" t="s">
        <v>7</v>
      </c>
      <c r="F27" s="17" t="s">
        <v>149</v>
      </c>
      <c r="G27" s="16"/>
      <c r="H27" s="17"/>
      <c r="I27" s="57">
        <v>20.22</v>
      </c>
      <c r="J27" s="33">
        <v>216483.07</v>
      </c>
    </row>
    <row r="28" ht="15.75" customHeight="1">
      <c r="D28" s="3"/>
      <c r="E28" s="9"/>
      <c r="F28" s="10"/>
      <c r="G28" s="16"/>
      <c r="H28" s="17"/>
      <c r="J28" s="13"/>
    </row>
    <row r="29" ht="15.75" customHeight="1">
      <c r="D29" s="3">
        <v>42548.0</v>
      </c>
      <c r="E29" s="9"/>
      <c r="F29" s="24" t="s">
        <v>21</v>
      </c>
      <c r="G29" s="6"/>
      <c r="H29" s="2">
        <f t="shared" ref="H29:I29" si="2">SUM(H23:H28)</f>
        <v>0</v>
      </c>
      <c r="I29" s="2">
        <f t="shared" si="2"/>
        <v>60.01</v>
      </c>
      <c r="J29" s="35">
        <v>216483.07</v>
      </c>
    </row>
    <row r="30" ht="15.75" customHeight="1">
      <c r="F30" s="26"/>
      <c r="G30" s="17"/>
      <c r="H30" s="25"/>
      <c r="I30" s="25"/>
      <c r="J30" s="7"/>
    </row>
    <row r="31" ht="15.75" customHeight="1">
      <c r="D31" s="29" t="s">
        <v>27</v>
      </c>
      <c r="F31" s="27"/>
      <c r="G31" s="28"/>
      <c r="H31" s="17"/>
    </row>
    <row r="32" ht="15.75" customHeight="1">
      <c r="F32" s="2" t="s">
        <v>28</v>
      </c>
      <c r="H32" s="7">
        <f>J22</f>
        <v>216423.06</v>
      </c>
    </row>
    <row r="33" ht="15.75" customHeight="1">
      <c r="F33" s="2" t="s">
        <v>29</v>
      </c>
      <c r="H33" s="2">
        <f>I29</f>
        <v>60.01</v>
      </c>
    </row>
    <row r="34" ht="15.75" customHeight="1">
      <c r="F34" s="2" t="s">
        <v>30</v>
      </c>
      <c r="H34" s="66">
        <f>H29</f>
        <v>0</v>
      </c>
    </row>
    <row r="35" ht="15.75" customHeight="1">
      <c r="F35" s="2" t="s">
        <v>31</v>
      </c>
      <c r="H35" s="35">
        <f>J29</f>
        <v>216483.07</v>
      </c>
    </row>
    <row r="36" ht="15.75" customHeight="1"/>
    <row r="37" ht="15.75" customHeight="1"/>
    <row r="38" ht="15.75" customHeight="1">
      <c r="A38" s="22" t="s">
        <v>17</v>
      </c>
      <c r="B38" s="30" t="s">
        <v>150</v>
      </c>
      <c r="H38" s="2" t="s">
        <v>1</v>
      </c>
      <c r="I38" s="2" t="s">
        <v>2</v>
      </c>
      <c r="J38" s="2" t="s">
        <v>3</v>
      </c>
    </row>
    <row r="39" ht="15.75" customHeight="1">
      <c r="D39" s="3">
        <v>42548.0</v>
      </c>
      <c r="E39" s="4"/>
      <c r="F39" s="5" t="s">
        <v>5</v>
      </c>
      <c r="G39" s="6"/>
      <c r="H39" s="2"/>
      <c r="I39" s="2"/>
      <c r="J39" s="7">
        <v>216483.07</v>
      </c>
    </row>
    <row r="40" ht="15.75" customHeight="1">
      <c r="D40" s="8">
        <v>42578.0</v>
      </c>
      <c r="E40" s="9" t="s">
        <v>7</v>
      </c>
      <c r="F40" s="10" t="s">
        <v>151</v>
      </c>
      <c r="G40" s="11"/>
      <c r="I40" s="57">
        <v>19.57</v>
      </c>
      <c r="J40" s="33">
        <v>216502.64</v>
      </c>
    </row>
    <row r="41" ht="15.75" customHeight="1">
      <c r="D41" s="14"/>
      <c r="E41" s="9"/>
      <c r="F41" s="10"/>
      <c r="G41" s="16"/>
      <c r="H41" s="61"/>
      <c r="I41" s="56"/>
      <c r="J41" s="13"/>
    </row>
    <row r="42" ht="15.75" customHeight="1">
      <c r="D42" s="14">
        <v>42609.0</v>
      </c>
      <c r="E42" s="9" t="s">
        <v>7</v>
      </c>
      <c r="F42" s="17" t="s">
        <v>152</v>
      </c>
      <c r="G42" s="16"/>
      <c r="H42" s="17"/>
      <c r="I42" s="57">
        <v>20.23</v>
      </c>
      <c r="J42" s="33">
        <v>216522.87</v>
      </c>
    </row>
    <row r="43" ht="15.75" customHeight="1">
      <c r="D43" s="14"/>
      <c r="E43" s="9"/>
      <c r="F43" s="10"/>
      <c r="G43" s="16"/>
      <c r="H43" s="17"/>
      <c r="I43" s="17"/>
      <c r="J43" s="13"/>
    </row>
    <row r="44" ht="15.75" customHeight="1">
      <c r="D44" s="18">
        <v>42640.0</v>
      </c>
      <c r="E44" s="9" t="s">
        <v>7</v>
      </c>
      <c r="F44" s="17" t="s">
        <v>153</v>
      </c>
      <c r="G44" s="16"/>
      <c r="H44" s="17"/>
      <c r="I44" s="57">
        <v>19.93</v>
      </c>
      <c r="J44" s="33">
        <v>216542.8</v>
      </c>
    </row>
    <row r="45" ht="15.75" customHeight="1">
      <c r="D45" s="3"/>
      <c r="E45" s="9"/>
      <c r="F45" s="10"/>
      <c r="G45" s="16"/>
      <c r="H45" s="17"/>
      <c r="J45" s="13"/>
    </row>
    <row r="46" ht="15.75" customHeight="1">
      <c r="D46" s="3">
        <v>42640.0</v>
      </c>
      <c r="E46" s="9"/>
      <c r="F46" s="24" t="s">
        <v>21</v>
      </c>
      <c r="G46" s="6"/>
      <c r="H46" s="2">
        <f t="shared" ref="H46:I46" si="3">SUM(H40:H45)</f>
        <v>0</v>
      </c>
      <c r="I46" s="2">
        <f t="shared" si="3"/>
        <v>59.73</v>
      </c>
      <c r="J46" s="35">
        <v>216483.07</v>
      </c>
    </row>
    <row r="47" ht="15.75" customHeight="1">
      <c r="F47" s="26"/>
      <c r="G47" s="17"/>
      <c r="H47" s="25"/>
      <c r="I47" s="25"/>
      <c r="J47" s="7"/>
    </row>
    <row r="48" ht="15.75" customHeight="1">
      <c r="D48" s="29" t="s">
        <v>27</v>
      </c>
      <c r="F48" s="27"/>
      <c r="G48" s="28"/>
      <c r="H48" s="17"/>
    </row>
    <row r="49" ht="15.75" customHeight="1">
      <c r="F49" s="2" t="s">
        <v>28</v>
      </c>
      <c r="H49" s="7">
        <f>J39</f>
        <v>216483.07</v>
      </c>
    </row>
    <row r="50" ht="15.75" customHeight="1">
      <c r="F50" s="2" t="s">
        <v>29</v>
      </c>
      <c r="H50" s="2">
        <f>I46</f>
        <v>59.73</v>
      </c>
    </row>
    <row r="51" ht="15.75" customHeight="1">
      <c r="F51" s="2" t="s">
        <v>30</v>
      </c>
      <c r="H51" s="66">
        <f>H46</f>
        <v>0</v>
      </c>
    </row>
    <row r="52" ht="15.75" customHeight="1">
      <c r="F52" s="2" t="s">
        <v>31</v>
      </c>
      <c r="H52" s="35">
        <f>J46</f>
        <v>216483.07</v>
      </c>
    </row>
    <row r="53" ht="15.75" customHeight="1"/>
    <row r="54" ht="15.75" customHeight="1"/>
    <row r="55" ht="15.75" customHeight="1"/>
    <row r="56" ht="15.75" customHeight="1"/>
    <row r="57" ht="15.75" customHeight="1">
      <c r="A57" s="22" t="s">
        <v>17</v>
      </c>
      <c r="B57" s="30" t="s">
        <v>154</v>
      </c>
      <c r="H57" s="2" t="s">
        <v>1</v>
      </c>
      <c r="I57" s="2" t="s">
        <v>2</v>
      </c>
      <c r="J57" s="2" t="s">
        <v>3</v>
      </c>
    </row>
    <row r="58" ht="15.75" customHeight="1">
      <c r="D58" s="3">
        <v>42640.0</v>
      </c>
      <c r="E58" s="4"/>
      <c r="F58" s="5" t="s">
        <v>5</v>
      </c>
      <c r="G58" s="6"/>
      <c r="H58" s="2"/>
      <c r="I58" s="2"/>
      <c r="J58" s="7">
        <v>216542.8</v>
      </c>
    </row>
    <row r="59" ht="15.75" customHeight="1">
      <c r="D59" s="8">
        <v>42670.0</v>
      </c>
      <c r="E59" s="9" t="s">
        <v>7</v>
      </c>
      <c r="F59" s="10" t="s">
        <v>155</v>
      </c>
      <c r="G59" s="11"/>
      <c r="I59" s="57">
        <v>10.68</v>
      </c>
      <c r="J59" s="33">
        <v>216553.48</v>
      </c>
    </row>
    <row r="60" ht="15.75" customHeight="1">
      <c r="D60" s="14"/>
      <c r="E60" s="9"/>
      <c r="F60" s="10"/>
      <c r="G60" s="16"/>
      <c r="H60" s="61"/>
      <c r="I60" s="56"/>
      <c r="J60" s="13"/>
    </row>
    <row r="61" ht="15.75" customHeight="1">
      <c r="D61" s="14">
        <v>42701.0</v>
      </c>
      <c r="E61" s="9" t="s">
        <v>7</v>
      </c>
      <c r="F61" s="17" t="s">
        <v>156</v>
      </c>
      <c r="G61" s="16"/>
      <c r="H61" s="17"/>
      <c r="I61" s="57">
        <v>11.04</v>
      </c>
      <c r="J61" s="33">
        <v>216564.52</v>
      </c>
    </row>
    <row r="62" ht="15.75" customHeight="1">
      <c r="D62" s="14"/>
      <c r="E62" s="9"/>
      <c r="F62" s="10"/>
      <c r="G62" s="16"/>
      <c r="H62" s="17"/>
      <c r="I62" s="17"/>
      <c r="J62" s="13"/>
    </row>
    <row r="63" ht="15.75" customHeight="1">
      <c r="D63" s="18">
        <v>42731.0</v>
      </c>
      <c r="E63" s="9" t="s">
        <v>7</v>
      </c>
      <c r="F63" s="17" t="s">
        <v>157</v>
      </c>
      <c r="G63" s="16"/>
      <c r="H63" s="17"/>
      <c r="I63" s="57">
        <v>10.68</v>
      </c>
      <c r="J63" s="33">
        <v>216575.2</v>
      </c>
    </row>
    <row r="64" ht="15.75" customHeight="1">
      <c r="D64" s="3"/>
      <c r="E64" s="9"/>
      <c r="F64" s="10"/>
      <c r="G64" s="16"/>
      <c r="H64" s="17"/>
      <c r="J64" s="13"/>
    </row>
    <row r="65" ht="15.75" customHeight="1">
      <c r="D65" s="3">
        <v>42731.0</v>
      </c>
      <c r="E65" s="9"/>
      <c r="F65" s="24" t="s">
        <v>21</v>
      </c>
      <c r="G65" s="6"/>
      <c r="H65" s="2">
        <f t="shared" ref="H65:I65" si="4">SUM(H59:H64)</f>
        <v>0</v>
      </c>
      <c r="I65" s="2">
        <f t="shared" si="4"/>
        <v>32.4</v>
      </c>
      <c r="J65" s="35">
        <v>216575.2</v>
      </c>
    </row>
    <row r="66" ht="15.75" customHeight="1">
      <c r="F66" s="26"/>
      <c r="G66" s="17"/>
      <c r="H66" s="25"/>
      <c r="I66" s="25"/>
      <c r="J66" s="7"/>
    </row>
    <row r="67" ht="15.75" customHeight="1">
      <c r="D67" s="29" t="s">
        <v>27</v>
      </c>
      <c r="F67" s="27"/>
      <c r="G67" s="28"/>
      <c r="H67" s="17"/>
    </row>
    <row r="68" ht="15.75" customHeight="1">
      <c r="F68" s="2" t="s">
        <v>28</v>
      </c>
      <c r="H68" s="7">
        <f>J58</f>
        <v>216542.8</v>
      </c>
    </row>
    <row r="69" ht="15.75" customHeight="1">
      <c r="F69" s="2" t="s">
        <v>29</v>
      </c>
      <c r="H69" s="2">
        <f>I65</f>
        <v>32.4</v>
      </c>
    </row>
    <row r="70" ht="15.75" customHeight="1">
      <c r="F70" s="2" t="s">
        <v>30</v>
      </c>
      <c r="H70" s="66">
        <f>H65</f>
        <v>0</v>
      </c>
    </row>
    <row r="71" ht="15.75" customHeight="1">
      <c r="F71" s="2" t="s">
        <v>31</v>
      </c>
      <c r="H71" s="35">
        <f>J65</f>
        <v>216575.2</v>
      </c>
    </row>
    <row r="72" ht="15.75" customHeight="1"/>
    <row r="73" ht="15.75" customHeight="1"/>
    <row r="74" ht="15.75" customHeight="1"/>
    <row r="75" ht="15.75" customHeight="1">
      <c r="A75" s="22" t="s">
        <v>17</v>
      </c>
      <c r="B75" s="30" t="s">
        <v>158</v>
      </c>
      <c r="H75" s="2" t="s">
        <v>1</v>
      </c>
      <c r="I75" s="2" t="s">
        <v>2</v>
      </c>
      <c r="J75" s="2" t="s">
        <v>3</v>
      </c>
    </row>
    <row r="76" ht="15.75" customHeight="1">
      <c r="D76" s="3">
        <v>42731.0</v>
      </c>
      <c r="E76" s="4"/>
      <c r="F76" s="5" t="s">
        <v>5</v>
      </c>
      <c r="G76" s="6"/>
      <c r="H76" s="2"/>
      <c r="I76" s="2"/>
      <c r="J76" s="7">
        <v>216575.2</v>
      </c>
    </row>
    <row r="77" ht="15.75" customHeight="1">
      <c r="D77" s="8">
        <v>42762.0</v>
      </c>
      <c r="E77" s="9" t="s">
        <v>7</v>
      </c>
      <c r="F77" s="10" t="s">
        <v>159</v>
      </c>
      <c r="G77" s="11"/>
      <c r="I77" s="57">
        <v>11.04</v>
      </c>
      <c r="J77" s="13">
        <v>216586.24</v>
      </c>
    </row>
    <row r="78" ht="15.75" customHeight="1">
      <c r="D78" s="14"/>
      <c r="E78" s="9"/>
      <c r="F78" s="10"/>
      <c r="G78" s="16"/>
      <c r="H78" s="61"/>
      <c r="I78" s="56"/>
      <c r="J78" s="13"/>
    </row>
    <row r="79" ht="15.75" customHeight="1">
      <c r="D79" s="14">
        <v>42793.0</v>
      </c>
      <c r="E79" s="9" t="s">
        <v>7</v>
      </c>
      <c r="F79" s="17" t="s">
        <v>160</v>
      </c>
      <c r="G79" s="16"/>
      <c r="H79" s="17"/>
      <c r="I79" s="57">
        <v>11.04</v>
      </c>
      <c r="J79" s="33">
        <v>216597.28</v>
      </c>
    </row>
    <row r="80" ht="15.75" customHeight="1">
      <c r="D80" s="14"/>
      <c r="E80" s="9"/>
      <c r="F80" s="10"/>
      <c r="G80" s="16"/>
      <c r="H80" s="17"/>
      <c r="I80" s="17"/>
      <c r="J80" s="13"/>
    </row>
    <row r="81" ht="15.75" customHeight="1">
      <c r="D81" s="18">
        <v>42821.0</v>
      </c>
      <c r="E81" s="9" t="s">
        <v>7</v>
      </c>
      <c r="F81" s="17" t="s">
        <v>161</v>
      </c>
      <c r="G81" s="16"/>
      <c r="H81" s="17"/>
      <c r="I81" s="57">
        <v>9.97</v>
      </c>
      <c r="J81" s="33">
        <v>216607.25</v>
      </c>
    </row>
    <row r="82" ht="15.75" customHeight="1">
      <c r="D82" s="3"/>
      <c r="E82" s="9"/>
      <c r="F82" s="10"/>
      <c r="G82" s="16"/>
      <c r="H82" s="17"/>
      <c r="J82" s="13"/>
    </row>
    <row r="83" ht="15.75" customHeight="1">
      <c r="D83" s="3">
        <v>42821.0</v>
      </c>
      <c r="E83" s="9"/>
      <c r="F83" s="24" t="s">
        <v>21</v>
      </c>
      <c r="G83" s="6"/>
      <c r="H83" s="2">
        <f t="shared" ref="H83:I83" si="5">SUM(H77:H82)</f>
        <v>0</v>
      </c>
      <c r="I83" s="2">
        <f t="shared" si="5"/>
        <v>32.05</v>
      </c>
      <c r="J83" s="35">
        <v>216423.06</v>
      </c>
    </row>
    <row r="84" ht="15.75" customHeight="1">
      <c r="F84" s="26"/>
      <c r="G84" s="17"/>
      <c r="H84" s="25"/>
      <c r="I84" s="25"/>
      <c r="J84" s="7"/>
    </row>
    <row r="85" ht="15.75" customHeight="1">
      <c r="D85" s="29" t="s">
        <v>27</v>
      </c>
      <c r="F85" s="27"/>
      <c r="G85" s="28"/>
      <c r="H85" s="17"/>
    </row>
    <row r="86" ht="15.75" customHeight="1">
      <c r="F86" s="2" t="s">
        <v>28</v>
      </c>
      <c r="H86" s="7">
        <f>J76</f>
        <v>216575.2</v>
      </c>
    </row>
    <row r="87" ht="15.75" customHeight="1">
      <c r="F87" s="2" t="s">
        <v>29</v>
      </c>
      <c r="H87" s="2">
        <f>I83</f>
        <v>32.05</v>
      </c>
    </row>
    <row r="88" ht="15.75" customHeight="1">
      <c r="F88" s="2" t="s">
        <v>30</v>
      </c>
      <c r="H88" s="66">
        <f>H83</f>
        <v>0</v>
      </c>
    </row>
    <row r="89" ht="15.75" customHeight="1">
      <c r="F89" s="2" t="s">
        <v>31</v>
      </c>
      <c r="H89" s="35">
        <f>J83</f>
        <v>216423.06</v>
      </c>
    </row>
    <row r="90" ht="15.75" customHeight="1"/>
    <row r="91" ht="15.75" customHeight="1"/>
    <row r="92" ht="15.75" customHeight="1"/>
    <row r="93" ht="15.75" customHeight="1"/>
    <row r="94" ht="15.75" customHeight="1"/>
    <row r="95" ht="15.75" customHeight="1">
      <c r="A95" s="22" t="s">
        <v>17</v>
      </c>
      <c r="B95" s="30" t="s">
        <v>162</v>
      </c>
      <c r="H95" s="2" t="s">
        <v>1</v>
      </c>
      <c r="I95" s="2" t="s">
        <v>2</v>
      </c>
      <c r="J95" s="2" t="s">
        <v>3</v>
      </c>
    </row>
    <row r="96" ht="15.75" customHeight="1">
      <c r="D96" s="3">
        <v>42821.0</v>
      </c>
      <c r="E96" s="4"/>
      <c r="F96" s="5" t="s">
        <v>5</v>
      </c>
      <c r="G96" s="6"/>
      <c r="H96" s="2"/>
      <c r="I96" s="2"/>
      <c r="J96" s="7">
        <v>216607.25</v>
      </c>
    </row>
    <row r="97" ht="15.75" customHeight="1">
      <c r="D97" s="8">
        <v>42852.0</v>
      </c>
      <c r="E97" s="9" t="s">
        <v>7</v>
      </c>
      <c r="F97" s="10" t="s">
        <v>163</v>
      </c>
      <c r="G97" s="11"/>
      <c r="I97" s="57">
        <v>11.04</v>
      </c>
      <c r="J97" s="13">
        <v>216618.29</v>
      </c>
    </row>
    <row r="98" ht="15.75" customHeight="1">
      <c r="D98" s="14"/>
      <c r="E98" s="9"/>
      <c r="F98" s="10"/>
      <c r="G98" s="16"/>
      <c r="H98" s="61"/>
      <c r="I98" s="56"/>
      <c r="J98" s="13"/>
    </row>
    <row r="99" ht="15.75" customHeight="1">
      <c r="D99" s="14">
        <v>42882.0</v>
      </c>
      <c r="E99" s="9" t="s">
        <v>7</v>
      </c>
      <c r="F99" s="17" t="s">
        <v>164</v>
      </c>
      <c r="G99" s="16"/>
      <c r="H99" s="17"/>
      <c r="I99" s="57">
        <v>10.68</v>
      </c>
      <c r="J99" s="33">
        <v>216628.97</v>
      </c>
    </row>
    <row r="100" ht="15.75" customHeight="1">
      <c r="D100" s="14"/>
      <c r="E100" s="9"/>
      <c r="F100" s="10"/>
      <c r="G100" s="16"/>
      <c r="H100" s="17"/>
      <c r="I100" s="17"/>
      <c r="J100" s="13"/>
    </row>
    <row r="101" ht="15.75" customHeight="1">
      <c r="D101" s="18">
        <v>42913.0</v>
      </c>
      <c r="E101" s="9" t="s">
        <v>7</v>
      </c>
      <c r="F101" s="17" t="s">
        <v>165</v>
      </c>
      <c r="G101" s="16"/>
      <c r="H101" s="17"/>
      <c r="I101" s="57">
        <v>11.04</v>
      </c>
      <c r="J101" s="33">
        <v>216640.01</v>
      </c>
    </row>
    <row r="102" ht="15.75" customHeight="1">
      <c r="D102" s="3"/>
      <c r="E102" s="9"/>
      <c r="F102" s="10"/>
      <c r="G102" s="16"/>
      <c r="H102" s="17"/>
      <c r="J102" s="13"/>
    </row>
    <row r="103" ht="15.75" customHeight="1">
      <c r="D103" s="3">
        <v>42913.0</v>
      </c>
      <c r="E103" s="9"/>
      <c r="F103" s="24" t="s">
        <v>21</v>
      </c>
      <c r="G103" s="6"/>
      <c r="H103" s="2">
        <f t="shared" ref="H103:I103" si="6">SUM(H97:H102)</f>
        <v>0</v>
      </c>
      <c r="I103" s="2">
        <f t="shared" si="6"/>
        <v>32.76</v>
      </c>
      <c r="J103" s="35">
        <v>216640.01</v>
      </c>
    </row>
    <row r="104" ht="15.75" customHeight="1">
      <c r="F104" s="26"/>
      <c r="G104" s="17"/>
      <c r="H104" s="25"/>
      <c r="I104" s="25"/>
      <c r="J104" s="7"/>
    </row>
    <row r="105" ht="15.75" customHeight="1">
      <c r="D105" s="29" t="s">
        <v>27</v>
      </c>
      <c r="F105" s="27"/>
      <c r="G105" s="28"/>
      <c r="H105" s="17"/>
    </row>
    <row r="106" ht="15.75" customHeight="1">
      <c r="F106" s="2" t="s">
        <v>28</v>
      </c>
      <c r="H106" s="7">
        <f>J96</f>
        <v>216607.25</v>
      </c>
    </row>
    <row r="107" ht="15.75" customHeight="1">
      <c r="F107" s="2" t="s">
        <v>29</v>
      </c>
      <c r="H107" s="2">
        <f>I103</f>
        <v>32.76</v>
      </c>
    </row>
    <row r="108" ht="15.75" customHeight="1">
      <c r="F108" s="2" t="s">
        <v>30</v>
      </c>
      <c r="H108" s="66">
        <f>H103</f>
        <v>0</v>
      </c>
    </row>
    <row r="109" ht="15.75" customHeight="1">
      <c r="F109" s="2" t="s">
        <v>31</v>
      </c>
      <c r="H109" s="35">
        <f>J103</f>
        <v>216640.01</v>
      </c>
    </row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>
      <c r="A115" s="22" t="s">
        <v>17</v>
      </c>
      <c r="B115" s="30" t="s">
        <v>166</v>
      </c>
      <c r="H115" s="2" t="s">
        <v>1</v>
      </c>
      <c r="I115" s="2" t="s">
        <v>2</v>
      </c>
      <c r="J115" s="2" t="s">
        <v>3</v>
      </c>
    </row>
    <row r="116" ht="15.75" customHeight="1">
      <c r="D116" s="3">
        <v>42913.0</v>
      </c>
      <c r="E116" s="4"/>
      <c r="F116" s="5" t="s">
        <v>5</v>
      </c>
      <c r="G116" s="6"/>
      <c r="H116" s="2"/>
      <c r="I116" s="2"/>
      <c r="J116" s="7">
        <v>216640.01</v>
      </c>
    </row>
    <row r="117" ht="15.75" customHeight="1">
      <c r="D117" s="8">
        <v>42943.0</v>
      </c>
      <c r="E117" s="9" t="s">
        <v>7</v>
      </c>
      <c r="F117" s="10" t="s">
        <v>167</v>
      </c>
      <c r="G117" s="11"/>
      <c r="I117" s="57">
        <v>10.68</v>
      </c>
      <c r="J117" s="33">
        <v>216650.69</v>
      </c>
    </row>
    <row r="118" ht="15.75" customHeight="1">
      <c r="D118" s="14"/>
      <c r="E118" s="9"/>
      <c r="F118" s="10"/>
      <c r="G118" s="16"/>
      <c r="H118" s="61"/>
      <c r="I118" s="56"/>
      <c r="J118" s="13"/>
    </row>
    <row r="119" ht="15.75" customHeight="1">
      <c r="D119" s="14">
        <v>42974.0</v>
      </c>
      <c r="E119" s="9" t="s">
        <v>7</v>
      </c>
      <c r="F119" s="17" t="s">
        <v>168</v>
      </c>
      <c r="G119" s="16"/>
      <c r="H119" s="17"/>
      <c r="I119" s="57">
        <v>11.04</v>
      </c>
      <c r="J119" s="33">
        <v>216661.73</v>
      </c>
    </row>
    <row r="120" ht="15.75" customHeight="1">
      <c r="D120" s="14"/>
      <c r="E120" s="9"/>
      <c r="F120" s="10"/>
      <c r="G120" s="16"/>
      <c r="H120" s="17"/>
      <c r="I120" s="17"/>
      <c r="J120" s="13"/>
    </row>
    <row r="121" ht="15.75" customHeight="1">
      <c r="D121" s="18">
        <v>43005.0</v>
      </c>
      <c r="E121" s="9" t="s">
        <v>7</v>
      </c>
      <c r="F121" s="17" t="s">
        <v>169</v>
      </c>
      <c r="G121" s="16"/>
      <c r="H121" s="17"/>
      <c r="I121" s="57">
        <v>11.04</v>
      </c>
      <c r="J121" s="33">
        <v>216672.77</v>
      </c>
    </row>
    <row r="122" ht="15.75" customHeight="1">
      <c r="D122" s="3"/>
      <c r="E122" s="9"/>
      <c r="F122" s="10"/>
      <c r="G122" s="16"/>
      <c r="H122" s="17"/>
      <c r="J122" s="13"/>
    </row>
    <row r="123" ht="15.75" customHeight="1">
      <c r="D123" s="3">
        <v>43005.0</v>
      </c>
      <c r="E123" s="9"/>
      <c r="F123" s="24" t="s">
        <v>21</v>
      </c>
      <c r="G123" s="6"/>
      <c r="H123" s="2">
        <f t="shared" ref="H123:I123" si="7">SUM(H117:H122)</f>
        <v>0</v>
      </c>
      <c r="I123" s="2">
        <f t="shared" si="7"/>
        <v>32.76</v>
      </c>
      <c r="J123" s="35">
        <v>216672.77</v>
      </c>
    </row>
    <row r="124" ht="15.75" customHeight="1">
      <c r="F124" s="26"/>
      <c r="G124" s="17"/>
      <c r="H124" s="25"/>
      <c r="I124" s="25"/>
      <c r="J124" s="7"/>
    </row>
    <row r="125" ht="15.75" customHeight="1">
      <c r="D125" s="29" t="s">
        <v>27</v>
      </c>
      <c r="F125" s="27"/>
      <c r="G125" s="28"/>
      <c r="H125" s="17"/>
    </row>
    <row r="126" ht="15.75" customHeight="1">
      <c r="F126" s="2" t="s">
        <v>28</v>
      </c>
      <c r="H126" s="7">
        <f>J116</f>
        <v>216640.01</v>
      </c>
    </row>
    <row r="127" ht="15.75" customHeight="1">
      <c r="F127" s="2" t="s">
        <v>29</v>
      </c>
      <c r="H127" s="2">
        <f>I123</f>
        <v>32.76</v>
      </c>
    </row>
    <row r="128" ht="15.75" customHeight="1">
      <c r="F128" s="2" t="s">
        <v>30</v>
      </c>
      <c r="H128" s="66">
        <f>H123</f>
        <v>0</v>
      </c>
    </row>
    <row r="129" ht="15.75" customHeight="1">
      <c r="F129" s="2" t="s">
        <v>31</v>
      </c>
      <c r="H129" s="35">
        <f>J123</f>
        <v>216672.77</v>
      </c>
    </row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>
      <c r="A136" s="22" t="s">
        <v>17</v>
      </c>
      <c r="B136" s="30" t="s">
        <v>170</v>
      </c>
      <c r="H136" s="2" t="s">
        <v>1</v>
      </c>
      <c r="I136" s="2" t="s">
        <v>2</v>
      </c>
      <c r="J136" s="2" t="s">
        <v>3</v>
      </c>
    </row>
    <row r="137" ht="15.75" customHeight="1">
      <c r="D137" s="3">
        <v>43005.0</v>
      </c>
      <c r="E137" s="4"/>
      <c r="F137" s="5" t="s">
        <v>5</v>
      </c>
      <c r="G137" s="6"/>
      <c r="H137" s="2"/>
      <c r="I137" s="2"/>
      <c r="J137" s="7">
        <v>216672.77</v>
      </c>
    </row>
    <row r="138" ht="15.75" customHeight="1">
      <c r="D138" s="8">
        <v>43035.0</v>
      </c>
      <c r="E138" s="9" t="s">
        <v>7</v>
      </c>
      <c r="F138" s="10" t="s">
        <v>171</v>
      </c>
      <c r="G138" s="11"/>
      <c r="I138" s="57">
        <v>10.69</v>
      </c>
      <c r="J138" s="33">
        <v>216683.46</v>
      </c>
    </row>
    <row r="139" ht="15.75" customHeight="1">
      <c r="D139" s="14"/>
      <c r="E139" s="9"/>
      <c r="F139" s="10"/>
      <c r="G139" s="16"/>
      <c r="H139" s="61"/>
      <c r="I139" s="56"/>
      <c r="J139" s="13"/>
    </row>
    <row r="140" ht="15.75" customHeight="1">
      <c r="D140" s="14">
        <v>43066.0</v>
      </c>
      <c r="E140" s="9" t="s">
        <v>7</v>
      </c>
      <c r="F140" s="17" t="s">
        <v>172</v>
      </c>
      <c r="G140" s="16"/>
      <c r="H140" s="17"/>
      <c r="I140" s="57">
        <v>11.04</v>
      </c>
      <c r="J140" s="33">
        <v>216694.5</v>
      </c>
    </row>
    <row r="141" ht="15.75" customHeight="1">
      <c r="D141" s="14"/>
      <c r="E141" s="9"/>
      <c r="F141" s="10"/>
      <c r="G141" s="16"/>
      <c r="H141" s="17"/>
      <c r="I141" s="17"/>
      <c r="J141" s="13"/>
    </row>
    <row r="142" ht="15.75" customHeight="1">
      <c r="D142" s="18">
        <v>43096.0</v>
      </c>
      <c r="E142" s="9" t="s">
        <v>7</v>
      </c>
      <c r="F142" s="17" t="s">
        <v>173</v>
      </c>
      <c r="G142" s="16"/>
      <c r="H142" s="17"/>
      <c r="I142" s="57">
        <v>18.4</v>
      </c>
      <c r="J142" s="33">
        <v>216712.9</v>
      </c>
    </row>
    <row r="143" ht="15.75" customHeight="1">
      <c r="D143" s="3"/>
      <c r="E143" s="9"/>
      <c r="F143" s="10"/>
      <c r="G143" s="16"/>
      <c r="H143" s="17"/>
      <c r="J143" s="13"/>
    </row>
    <row r="144" ht="15.75" customHeight="1">
      <c r="D144" s="3">
        <v>43096.0</v>
      </c>
      <c r="E144" s="9"/>
      <c r="F144" s="24" t="s">
        <v>21</v>
      </c>
      <c r="G144" s="6"/>
      <c r="H144" s="2">
        <f t="shared" ref="H144:I144" si="8">SUM(H138:H143)</f>
        <v>0</v>
      </c>
      <c r="I144" s="2">
        <f t="shared" si="8"/>
        <v>40.13</v>
      </c>
      <c r="J144" s="35">
        <v>216712.9</v>
      </c>
    </row>
    <row r="145" ht="15.75" customHeight="1">
      <c r="F145" s="26"/>
      <c r="G145" s="17"/>
      <c r="H145" s="25"/>
      <c r="I145" s="25"/>
      <c r="J145" s="7"/>
    </row>
    <row r="146" ht="15.75" customHeight="1">
      <c r="D146" s="29" t="s">
        <v>27</v>
      </c>
      <c r="F146" s="27"/>
      <c r="G146" s="28"/>
      <c r="H146" s="17"/>
    </row>
    <row r="147" ht="15.75" customHeight="1">
      <c r="F147" s="2" t="s">
        <v>28</v>
      </c>
      <c r="H147" s="7">
        <f>J137</f>
        <v>216672.77</v>
      </c>
    </row>
    <row r="148" ht="15.75" customHeight="1">
      <c r="F148" s="2" t="s">
        <v>29</v>
      </c>
      <c r="H148" s="2">
        <f>I144</f>
        <v>40.13</v>
      </c>
    </row>
    <row r="149" ht="15.75" customHeight="1">
      <c r="F149" s="2" t="s">
        <v>30</v>
      </c>
      <c r="H149" s="66">
        <f>H144</f>
        <v>0</v>
      </c>
    </row>
    <row r="150" ht="15.75" customHeight="1">
      <c r="F150" s="2" t="s">
        <v>31</v>
      </c>
      <c r="H150" s="35">
        <f>J144</f>
        <v>216712.9</v>
      </c>
    </row>
    <row r="151" ht="15.75" customHeight="1"/>
    <row r="152" ht="15.75" customHeight="1"/>
    <row r="153" ht="15.75" customHeight="1"/>
    <row r="154" ht="15.75" customHeight="1">
      <c r="A154" s="22" t="s">
        <v>17</v>
      </c>
      <c r="B154" s="30" t="s">
        <v>174</v>
      </c>
      <c r="H154" s="2" t="s">
        <v>1</v>
      </c>
      <c r="I154" s="2" t="s">
        <v>2</v>
      </c>
      <c r="J154" s="2" t="s">
        <v>3</v>
      </c>
    </row>
    <row r="155" ht="15.75" customHeight="1">
      <c r="D155" s="3">
        <v>43186.0</v>
      </c>
      <c r="E155" s="4"/>
      <c r="F155" s="5" t="s">
        <v>5</v>
      </c>
      <c r="G155" s="6"/>
      <c r="H155" s="2"/>
      <c r="I155" s="2"/>
      <c r="J155" s="7">
        <v>216771.69</v>
      </c>
    </row>
    <row r="156" ht="15.75" customHeight="1">
      <c r="D156" s="8">
        <v>43217.0</v>
      </c>
      <c r="E156" s="9" t="s">
        <v>7</v>
      </c>
      <c r="F156" s="10" t="s">
        <v>175</v>
      </c>
      <c r="G156" s="11"/>
      <c r="I156" s="57">
        <v>20.25</v>
      </c>
      <c r="J156" s="13">
        <v>216791.94</v>
      </c>
    </row>
    <row r="157" ht="15.75" customHeight="1">
      <c r="D157" s="14"/>
      <c r="E157" s="9"/>
      <c r="F157" s="10"/>
      <c r="G157" s="16"/>
      <c r="H157" s="61"/>
      <c r="I157" s="56"/>
      <c r="J157" s="13"/>
    </row>
    <row r="158" ht="15.75" customHeight="1">
      <c r="D158" s="14">
        <v>43247.0</v>
      </c>
      <c r="E158" s="9" t="s">
        <v>7</v>
      </c>
      <c r="F158" s="17" t="s">
        <v>176</v>
      </c>
      <c r="G158" s="16"/>
      <c r="H158" s="17"/>
      <c r="I158" s="57">
        <v>19.6</v>
      </c>
      <c r="J158" s="33">
        <v>216811.54</v>
      </c>
    </row>
    <row r="159" ht="15.75" customHeight="1">
      <c r="D159" s="14"/>
      <c r="E159" s="9"/>
      <c r="F159" s="10"/>
      <c r="G159" s="16"/>
      <c r="H159" s="17"/>
      <c r="I159" s="17"/>
      <c r="J159" s="13"/>
    </row>
    <row r="160" ht="15.75" customHeight="1">
      <c r="D160" s="18">
        <v>43278.0</v>
      </c>
      <c r="E160" s="9" t="s">
        <v>7</v>
      </c>
      <c r="F160" s="17" t="s">
        <v>177</v>
      </c>
      <c r="G160" s="16"/>
      <c r="H160" s="17"/>
      <c r="I160" s="57">
        <v>20.26</v>
      </c>
      <c r="J160" s="33">
        <v>216831.8</v>
      </c>
    </row>
    <row r="161" ht="15.75" customHeight="1">
      <c r="D161" s="3"/>
      <c r="E161" s="9"/>
      <c r="F161" s="10"/>
      <c r="G161" s="16"/>
      <c r="H161" s="17"/>
      <c r="J161" s="13"/>
    </row>
    <row r="162" ht="15.75" customHeight="1">
      <c r="D162" s="3">
        <v>43278.0</v>
      </c>
      <c r="E162" s="9"/>
      <c r="F162" s="24" t="s">
        <v>21</v>
      </c>
      <c r="G162" s="6"/>
      <c r="H162" s="2">
        <f t="shared" ref="H162:I162" si="9">SUM(H156:H161)</f>
        <v>0</v>
      </c>
      <c r="I162" s="2">
        <f t="shared" si="9"/>
        <v>60.11</v>
      </c>
      <c r="J162" s="35">
        <v>216831.8</v>
      </c>
    </row>
    <row r="163" ht="15.75" customHeight="1">
      <c r="F163" s="26"/>
      <c r="G163" s="17"/>
      <c r="H163" s="25"/>
      <c r="I163" s="25"/>
      <c r="J163" s="7"/>
    </row>
    <row r="164" ht="15.75" customHeight="1">
      <c r="D164" s="29" t="s">
        <v>27</v>
      </c>
      <c r="F164" s="27"/>
      <c r="G164" s="28"/>
      <c r="H164" s="17"/>
    </row>
    <row r="165" ht="15.75" customHeight="1">
      <c r="F165" s="2" t="s">
        <v>28</v>
      </c>
      <c r="H165" s="7">
        <f>J155</f>
        <v>216771.69</v>
      </c>
    </row>
    <row r="166" ht="15.75" customHeight="1">
      <c r="F166" s="2" t="s">
        <v>29</v>
      </c>
      <c r="H166" s="2">
        <f>I162</f>
        <v>60.11</v>
      </c>
    </row>
    <row r="167" ht="15.75" customHeight="1">
      <c r="F167" s="2" t="s">
        <v>30</v>
      </c>
      <c r="H167" s="66">
        <f>H162</f>
        <v>0</v>
      </c>
    </row>
    <row r="168" ht="15.75" customHeight="1">
      <c r="F168" s="2" t="s">
        <v>31</v>
      </c>
      <c r="H168" s="35">
        <f>J162</f>
        <v>216831.8</v>
      </c>
    </row>
    <row r="169" ht="15.75" customHeight="1"/>
    <row r="170" ht="15.75" customHeight="1"/>
    <row r="171" ht="15.75" customHeight="1">
      <c r="A171" s="22" t="s">
        <v>17</v>
      </c>
      <c r="B171" s="30" t="s">
        <v>178</v>
      </c>
      <c r="H171" s="2" t="s">
        <v>1</v>
      </c>
      <c r="I171" s="2" t="s">
        <v>2</v>
      </c>
      <c r="J171" s="2" t="s">
        <v>3</v>
      </c>
    </row>
    <row r="172" ht="15.75" customHeight="1">
      <c r="D172" s="3">
        <v>43278.0</v>
      </c>
      <c r="E172" s="4"/>
      <c r="F172" s="5" t="s">
        <v>5</v>
      </c>
      <c r="G172" s="6"/>
      <c r="H172" s="2"/>
      <c r="I172" s="2"/>
      <c r="J172" s="7">
        <v>216831.8</v>
      </c>
    </row>
    <row r="173" ht="15.75" customHeight="1">
      <c r="D173" s="8">
        <v>43308.0</v>
      </c>
      <c r="E173" s="9" t="s">
        <v>7</v>
      </c>
      <c r="F173" s="10" t="s">
        <v>179</v>
      </c>
      <c r="G173" s="11"/>
      <c r="I173" s="57" t="s">
        <v>180</v>
      </c>
      <c r="J173" s="33">
        <v>216851.4</v>
      </c>
    </row>
    <row r="174" ht="15.75" customHeight="1">
      <c r="D174" s="3"/>
      <c r="E174" s="9"/>
      <c r="F174" s="10"/>
      <c r="G174" s="16"/>
      <c r="H174" s="17"/>
      <c r="J174" s="13"/>
    </row>
    <row r="175" ht="15.75" customHeight="1">
      <c r="D175" s="69">
        <v>43308.0</v>
      </c>
      <c r="E175" s="9"/>
      <c r="F175" s="24" t="s">
        <v>21</v>
      </c>
      <c r="G175" s="6"/>
      <c r="H175" s="2">
        <f>SUM(H173:H174)</f>
        <v>0</v>
      </c>
      <c r="I175" s="36" t="str">
        <f>I173</f>
        <v>19,60</v>
      </c>
      <c r="J175" s="35">
        <v>216851.4</v>
      </c>
    </row>
    <row r="176" ht="15.75" customHeight="1">
      <c r="F176" s="26"/>
      <c r="G176" s="17"/>
      <c r="H176" s="25"/>
      <c r="I176" s="25"/>
      <c r="J176" s="7"/>
    </row>
    <row r="177" ht="15.75" customHeight="1">
      <c r="D177" s="29" t="s">
        <v>27</v>
      </c>
      <c r="F177" s="27"/>
      <c r="G177" s="28"/>
      <c r="H177" s="17"/>
    </row>
    <row r="178" ht="15.75" customHeight="1">
      <c r="F178" s="2" t="s">
        <v>28</v>
      </c>
      <c r="H178" s="7">
        <f>J172</f>
        <v>216831.8</v>
      </c>
    </row>
    <row r="179" ht="15.75" customHeight="1">
      <c r="F179" s="2" t="s">
        <v>29</v>
      </c>
      <c r="H179" s="36" t="str">
        <f>I175</f>
        <v>19,60</v>
      </c>
    </row>
    <row r="180" ht="15.75" customHeight="1">
      <c r="F180" s="2" t="s">
        <v>30</v>
      </c>
      <c r="H180" s="66">
        <f>H175</f>
        <v>0</v>
      </c>
    </row>
    <row r="181" ht="15.75" customHeight="1">
      <c r="F181" s="2" t="s">
        <v>31</v>
      </c>
      <c r="H181" s="35">
        <f>J175</f>
        <v>216851.4</v>
      </c>
    </row>
    <row r="182" ht="15.75" customHeight="1"/>
    <row r="183" ht="15.75" customHeight="1"/>
    <row r="184" ht="15.75" customHeight="1">
      <c r="A184" s="22" t="s">
        <v>17</v>
      </c>
      <c r="B184" s="30" t="s">
        <v>181</v>
      </c>
      <c r="H184" s="2" t="s">
        <v>1</v>
      </c>
      <c r="I184" s="2" t="s">
        <v>2</v>
      </c>
      <c r="J184" s="2" t="s">
        <v>3</v>
      </c>
    </row>
    <row r="185" ht="15.75" customHeight="1">
      <c r="D185" s="3">
        <v>43278.0</v>
      </c>
      <c r="E185" s="4"/>
      <c r="F185" s="5" t="s">
        <v>5</v>
      </c>
      <c r="G185" s="6"/>
      <c r="H185" s="2"/>
      <c r="I185" s="2"/>
      <c r="J185" s="7">
        <v>216851.4</v>
      </c>
    </row>
    <row r="186" ht="15.75" customHeight="1">
      <c r="D186" s="14">
        <v>43339.0</v>
      </c>
      <c r="E186" s="9" t="s">
        <v>7</v>
      </c>
      <c r="F186" s="10" t="s">
        <v>182</v>
      </c>
      <c r="G186" s="11"/>
      <c r="I186" s="57">
        <v>20.26</v>
      </c>
      <c r="J186" s="33">
        <v>216871.66</v>
      </c>
    </row>
    <row r="187" ht="15.75" customHeight="1">
      <c r="D187" s="14"/>
      <c r="E187" s="9"/>
      <c r="F187" s="10"/>
      <c r="G187" s="16"/>
      <c r="H187" s="61"/>
      <c r="I187" s="56"/>
      <c r="J187" s="13"/>
    </row>
    <row r="188" ht="15.75" customHeight="1">
      <c r="D188" s="54">
        <v>43339.0</v>
      </c>
      <c r="E188" s="9" t="s">
        <v>7</v>
      </c>
      <c r="F188" s="24" t="s">
        <v>21</v>
      </c>
      <c r="G188" s="16"/>
      <c r="H188" s="25">
        <v>0.0</v>
      </c>
      <c r="I188" s="58">
        <f>I186</f>
        <v>20.26</v>
      </c>
      <c r="J188" s="35">
        <v>216871.66</v>
      </c>
    </row>
    <row r="189" ht="15.75" customHeight="1"/>
    <row r="190" ht="15.75" customHeight="1"/>
    <row r="191" ht="15.75" customHeight="1">
      <c r="D191" s="29" t="s">
        <v>27</v>
      </c>
      <c r="F191" s="27"/>
      <c r="G191" s="28"/>
      <c r="H191" s="17"/>
    </row>
    <row r="192" ht="15.75" customHeight="1">
      <c r="F192" s="2" t="s">
        <v>28</v>
      </c>
      <c r="H192" s="7">
        <f>J185</f>
        <v>216851.4</v>
      </c>
    </row>
    <row r="193" ht="15.75" customHeight="1">
      <c r="F193" s="2" t="s">
        <v>29</v>
      </c>
      <c r="H193" s="36">
        <f>I188</f>
        <v>20.26</v>
      </c>
    </row>
    <row r="194" ht="15.75" customHeight="1">
      <c r="F194" s="2" t="s">
        <v>30</v>
      </c>
      <c r="H194" s="66">
        <f>H188</f>
        <v>0</v>
      </c>
    </row>
    <row r="195" ht="15.75" customHeight="1">
      <c r="F195" s="2" t="s">
        <v>31</v>
      </c>
      <c r="H195" s="35">
        <f>J188</f>
        <v>216871.66</v>
      </c>
    </row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>
      <c r="A201" s="22" t="s">
        <v>17</v>
      </c>
      <c r="B201" s="30" t="s">
        <v>183</v>
      </c>
      <c r="H201" s="2" t="s">
        <v>1</v>
      </c>
      <c r="I201" s="2" t="s">
        <v>2</v>
      </c>
      <c r="J201" s="2" t="s">
        <v>3</v>
      </c>
    </row>
    <row r="202" ht="15.75" customHeight="1">
      <c r="D202" s="3">
        <v>43339.0</v>
      </c>
      <c r="E202" s="4"/>
      <c r="F202" s="5" t="s">
        <v>5</v>
      </c>
      <c r="G202" s="6"/>
      <c r="H202" s="2"/>
      <c r="I202" s="2"/>
      <c r="J202" s="7">
        <v>216871.66</v>
      </c>
    </row>
    <row r="203" ht="15.75" customHeight="1">
      <c r="D203" s="8">
        <v>43370.0</v>
      </c>
      <c r="E203" s="9" t="s">
        <v>7</v>
      </c>
      <c r="F203" s="10" t="s">
        <v>184</v>
      </c>
      <c r="G203" s="11"/>
      <c r="I203" s="57">
        <v>41.12</v>
      </c>
      <c r="J203" s="33">
        <v>216912.78</v>
      </c>
    </row>
    <row r="204" ht="15.75" customHeight="1">
      <c r="D204" s="3"/>
      <c r="E204" s="9"/>
      <c r="F204" s="10"/>
      <c r="G204" s="16"/>
      <c r="H204" s="17"/>
      <c r="J204" s="13"/>
    </row>
    <row r="205" ht="15.75" customHeight="1">
      <c r="D205" s="69">
        <v>43370.0</v>
      </c>
      <c r="E205" s="9"/>
      <c r="F205" s="24" t="s">
        <v>21</v>
      </c>
      <c r="G205" s="6"/>
      <c r="H205" s="2">
        <f>SUM(H203:H204)</f>
        <v>0</v>
      </c>
      <c r="I205" s="36">
        <f>I203</f>
        <v>41.12</v>
      </c>
      <c r="J205" s="35">
        <v>216912.78</v>
      </c>
    </row>
    <row r="206" ht="15.75" customHeight="1">
      <c r="F206" s="26"/>
      <c r="G206" s="17"/>
      <c r="H206" s="25"/>
      <c r="I206" s="25"/>
      <c r="J206" s="7"/>
    </row>
    <row r="207" ht="15.75" customHeight="1">
      <c r="D207" s="29" t="s">
        <v>27</v>
      </c>
      <c r="F207" s="27"/>
      <c r="G207" s="28"/>
      <c r="H207" s="17"/>
    </row>
    <row r="208" ht="15.75" customHeight="1">
      <c r="F208" s="2" t="s">
        <v>28</v>
      </c>
      <c r="H208" s="7">
        <f>J202</f>
        <v>216871.66</v>
      </c>
    </row>
    <row r="209" ht="15.75" customHeight="1">
      <c r="F209" s="2" t="s">
        <v>29</v>
      </c>
      <c r="H209" s="36">
        <f>I205</f>
        <v>41.12</v>
      </c>
    </row>
    <row r="210" ht="15.75" customHeight="1">
      <c r="F210" s="2" t="s">
        <v>30</v>
      </c>
      <c r="H210" s="66">
        <f>H205</f>
        <v>0</v>
      </c>
    </row>
    <row r="211" ht="15.75" customHeight="1">
      <c r="F211" s="2" t="s">
        <v>31</v>
      </c>
      <c r="H211" s="35">
        <f>J205</f>
        <v>216912.78</v>
      </c>
    </row>
    <row r="212" ht="15.75" customHeight="1"/>
    <row r="213" ht="15.75" customHeight="1"/>
    <row r="214" ht="15.75" customHeight="1"/>
    <row r="215" ht="15.75" customHeight="1">
      <c r="A215" s="22" t="s">
        <v>17</v>
      </c>
      <c r="B215" s="30" t="s">
        <v>185</v>
      </c>
      <c r="H215" s="2" t="s">
        <v>1</v>
      </c>
      <c r="I215" s="2" t="s">
        <v>2</v>
      </c>
      <c r="J215" s="2" t="s">
        <v>3</v>
      </c>
    </row>
    <row r="216" ht="15.75" customHeight="1">
      <c r="D216" s="3">
        <v>43370.0</v>
      </c>
      <c r="E216" s="4"/>
      <c r="F216" s="5" t="s">
        <v>5</v>
      </c>
      <c r="G216" s="6"/>
      <c r="H216" s="2"/>
      <c r="I216" s="2"/>
      <c r="J216" s="7">
        <v>216912.78</v>
      </c>
    </row>
    <row r="217" ht="15.75" customHeight="1">
      <c r="D217" s="8">
        <v>43400.0</v>
      </c>
      <c r="E217" s="9" t="s">
        <v>7</v>
      </c>
      <c r="F217" s="10" t="s">
        <v>186</v>
      </c>
      <c r="G217" s="11"/>
      <c r="I217" s="57">
        <v>42.79</v>
      </c>
      <c r="J217" s="33">
        <v>216955.57</v>
      </c>
    </row>
    <row r="218" ht="15.75" customHeight="1">
      <c r="D218" s="3"/>
      <c r="E218" s="9"/>
      <c r="F218" s="10"/>
      <c r="G218" s="16"/>
      <c r="H218" s="17"/>
      <c r="J218" s="13"/>
    </row>
    <row r="219" ht="15.75" customHeight="1">
      <c r="D219" s="3">
        <v>43461.0</v>
      </c>
      <c r="E219" s="9"/>
      <c r="F219" s="24" t="s">
        <v>21</v>
      </c>
      <c r="G219" s="6"/>
      <c r="H219" s="2">
        <f t="shared" ref="H219:I219" si="10">SUM(H217:H218)</f>
        <v>0</v>
      </c>
      <c r="I219" s="2">
        <f t="shared" si="10"/>
        <v>42.79</v>
      </c>
      <c r="J219" s="35">
        <v>216955.57</v>
      </c>
    </row>
    <row r="220" ht="15.75" customHeight="1">
      <c r="F220" s="26"/>
      <c r="G220" s="17"/>
      <c r="H220" s="25"/>
      <c r="I220" s="25"/>
      <c r="J220" s="7"/>
    </row>
    <row r="221" ht="15.75" customHeight="1">
      <c r="D221" s="29" t="s">
        <v>27</v>
      </c>
      <c r="F221" s="27"/>
      <c r="G221" s="28"/>
      <c r="H221" s="17"/>
    </row>
    <row r="222" ht="15.75" customHeight="1">
      <c r="F222" s="2" t="s">
        <v>28</v>
      </c>
      <c r="H222" s="7">
        <f>J216</f>
        <v>216912.78</v>
      </c>
    </row>
    <row r="223" ht="15.75" customHeight="1">
      <c r="F223" s="2" t="s">
        <v>29</v>
      </c>
      <c r="H223" s="2">
        <f>I219</f>
        <v>42.79</v>
      </c>
    </row>
    <row r="224" ht="15.75" customHeight="1">
      <c r="F224" s="2" t="s">
        <v>30</v>
      </c>
      <c r="H224" s="66">
        <f>H219</f>
        <v>0</v>
      </c>
    </row>
    <row r="225" ht="15.75" customHeight="1">
      <c r="F225" s="2" t="s">
        <v>31</v>
      </c>
      <c r="H225" s="35">
        <f>J219</f>
        <v>216955.57</v>
      </c>
    </row>
    <row r="226" ht="15.75" customHeight="1"/>
    <row r="227" ht="15.75" customHeight="1"/>
    <row r="228" ht="15.75" customHeight="1"/>
    <row r="229" ht="15.75" customHeight="1"/>
    <row r="230" ht="15.75" customHeight="1">
      <c r="A230" s="22" t="s">
        <v>17</v>
      </c>
      <c r="B230" s="30" t="s">
        <v>187</v>
      </c>
      <c r="H230" s="2" t="s">
        <v>1</v>
      </c>
      <c r="I230" s="2" t="s">
        <v>2</v>
      </c>
      <c r="J230" s="2" t="s">
        <v>3</v>
      </c>
    </row>
    <row r="231" ht="15.75" customHeight="1">
      <c r="D231" s="69">
        <v>43400.0</v>
      </c>
      <c r="E231" s="4"/>
      <c r="F231" s="5" t="s">
        <v>5</v>
      </c>
      <c r="G231" s="6"/>
      <c r="H231" s="2"/>
      <c r="I231" s="2"/>
      <c r="J231" s="7">
        <v>216955.57</v>
      </c>
    </row>
    <row r="232" ht="15.75" customHeight="1">
      <c r="D232" s="8">
        <v>43431.0</v>
      </c>
      <c r="E232" s="9" t="s">
        <v>7</v>
      </c>
      <c r="F232" s="10" t="s">
        <v>188</v>
      </c>
      <c r="G232" s="11"/>
      <c r="I232" s="57">
        <v>44.22</v>
      </c>
      <c r="J232" s="33">
        <v>216999.79</v>
      </c>
    </row>
    <row r="233" ht="15.75" customHeight="1">
      <c r="D233" s="3"/>
      <c r="E233" s="9"/>
      <c r="F233" s="10"/>
      <c r="G233" s="16"/>
      <c r="H233" s="17"/>
      <c r="J233" s="13"/>
    </row>
    <row r="234" ht="15.75" customHeight="1">
      <c r="D234" s="69">
        <v>43431.0</v>
      </c>
      <c r="E234" s="9"/>
      <c r="F234" s="24" t="s">
        <v>21</v>
      </c>
      <c r="G234" s="6"/>
      <c r="H234" s="2">
        <f t="shared" ref="H234:I234" si="11">SUM(H232:H233)</f>
        <v>0</v>
      </c>
      <c r="I234" s="2">
        <f t="shared" si="11"/>
        <v>44.22</v>
      </c>
      <c r="J234" s="35">
        <v>216999.79</v>
      </c>
    </row>
    <row r="235" ht="15.75" customHeight="1">
      <c r="F235" s="26"/>
      <c r="G235" s="17"/>
      <c r="H235" s="25"/>
      <c r="I235" s="25"/>
      <c r="J235" s="7"/>
    </row>
    <row r="236" ht="15.75" customHeight="1">
      <c r="D236" s="29" t="s">
        <v>27</v>
      </c>
      <c r="F236" s="27"/>
      <c r="G236" s="28"/>
      <c r="H236" s="17"/>
    </row>
    <row r="237" ht="15.75" customHeight="1">
      <c r="F237" s="2" t="s">
        <v>28</v>
      </c>
      <c r="H237" s="7">
        <f>J231</f>
        <v>216955.57</v>
      </c>
    </row>
    <row r="238" ht="15.75" customHeight="1">
      <c r="F238" s="2" t="s">
        <v>29</v>
      </c>
      <c r="H238" s="2">
        <f>I234</f>
        <v>44.22</v>
      </c>
    </row>
    <row r="239" ht="15.75" customHeight="1">
      <c r="F239" s="2" t="s">
        <v>30</v>
      </c>
      <c r="H239" s="66">
        <f>H234</f>
        <v>0</v>
      </c>
    </row>
    <row r="240" ht="15.75" customHeight="1">
      <c r="F240" s="2" t="s">
        <v>31</v>
      </c>
      <c r="H240" s="35">
        <f>J234</f>
        <v>216999.79</v>
      </c>
    </row>
    <row r="241" ht="15.75" customHeight="1"/>
    <row r="242" ht="15.75" customHeight="1"/>
    <row r="243" ht="15.75" customHeight="1">
      <c r="A243" s="22" t="s">
        <v>17</v>
      </c>
      <c r="B243" s="30" t="s">
        <v>189</v>
      </c>
      <c r="H243" s="2" t="s">
        <v>1</v>
      </c>
      <c r="I243" s="2" t="s">
        <v>2</v>
      </c>
      <c r="J243" s="2" t="s">
        <v>3</v>
      </c>
    </row>
    <row r="244" ht="15.75" customHeight="1">
      <c r="D244" s="69">
        <v>43431.0</v>
      </c>
      <c r="E244" s="4"/>
      <c r="F244" s="5" t="s">
        <v>5</v>
      </c>
      <c r="G244" s="6"/>
      <c r="H244" s="2"/>
      <c r="I244" s="2"/>
      <c r="J244" s="7">
        <v>216999.79</v>
      </c>
    </row>
    <row r="245" ht="15.75" customHeight="1">
      <c r="D245" s="8">
        <v>43461.0</v>
      </c>
      <c r="E245" s="9" t="s">
        <v>7</v>
      </c>
      <c r="F245" s="10" t="s">
        <v>190</v>
      </c>
      <c r="G245" s="11"/>
      <c r="I245" s="57">
        <v>42.81</v>
      </c>
      <c r="J245" s="33">
        <v>217042.6</v>
      </c>
    </row>
    <row r="246" ht="15.75" customHeight="1">
      <c r="D246" s="3"/>
      <c r="E246" s="9"/>
      <c r="F246" s="10"/>
      <c r="G246" s="16"/>
      <c r="H246" s="17"/>
      <c r="J246" s="13"/>
    </row>
    <row r="247" ht="15.75" customHeight="1">
      <c r="D247" s="69">
        <v>43461.0</v>
      </c>
      <c r="E247" s="9"/>
      <c r="F247" s="24" t="s">
        <v>21</v>
      </c>
      <c r="G247" s="6"/>
      <c r="H247" s="2">
        <f t="shared" ref="H247:I247" si="12">SUM(H245:H246)</f>
        <v>0</v>
      </c>
      <c r="I247" s="2">
        <f t="shared" si="12"/>
        <v>42.81</v>
      </c>
      <c r="J247" s="35">
        <v>217042.6</v>
      </c>
    </row>
    <row r="248" ht="15.75" customHeight="1">
      <c r="F248" s="26"/>
      <c r="G248" s="17"/>
      <c r="H248" s="25"/>
      <c r="I248" s="25"/>
      <c r="J248" s="7"/>
    </row>
    <row r="249" ht="15.75" customHeight="1">
      <c r="D249" s="29" t="s">
        <v>27</v>
      </c>
      <c r="F249" s="27"/>
      <c r="G249" s="28"/>
      <c r="H249" s="17"/>
    </row>
    <row r="250" ht="15.75" customHeight="1">
      <c r="F250" s="2" t="s">
        <v>28</v>
      </c>
      <c r="H250" s="7">
        <f>J244</f>
        <v>216999.79</v>
      </c>
    </row>
    <row r="251" ht="15.75" customHeight="1">
      <c r="F251" s="2" t="s">
        <v>29</v>
      </c>
      <c r="H251" s="2">
        <f>I247</f>
        <v>42.81</v>
      </c>
    </row>
    <row r="252" ht="15.75" customHeight="1">
      <c r="F252" s="2" t="s">
        <v>30</v>
      </c>
      <c r="H252" s="66">
        <f>H247</f>
        <v>0</v>
      </c>
    </row>
    <row r="253" ht="15.75" customHeight="1">
      <c r="F253" s="2" t="s">
        <v>31</v>
      </c>
      <c r="H253" s="35">
        <f>J247</f>
        <v>217042.6</v>
      </c>
    </row>
    <row r="254" ht="15.75" customHeight="1"/>
    <row r="255" ht="15.75" customHeight="1"/>
    <row r="256" ht="15.75" customHeight="1"/>
    <row r="257" ht="15.75" customHeight="1">
      <c r="A257" s="22" t="s">
        <v>17</v>
      </c>
      <c r="B257" s="30" t="s">
        <v>191</v>
      </c>
      <c r="H257" s="2" t="s">
        <v>1</v>
      </c>
      <c r="I257" s="2" t="s">
        <v>2</v>
      </c>
      <c r="J257" s="2" t="s">
        <v>3</v>
      </c>
    </row>
    <row r="258" ht="15.75" customHeight="1">
      <c r="D258" s="3">
        <v>43461.0</v>
      </c>
      <c r="E258" s="4"/>
      <c r="F258" s="5" t="s">
        <v>5</v>
      </c>
      <c r="G258" s="6"/>
      <c r="H258" s="2"/>
      <c r="I258" s="2"/>
      <c r="J258" s="7">
        <v>216712.9</v>
      </c>
    </row>
    <row r="259" ht="15.75" customHeight="1">
      <c r="D259" s="8">
        <v>43127.0</v>
      </c>
      <c r="E259" s="9" t="s">
        <v>7</v>
      </c>
      <c r="F259" s="10" t="s">
        <v>192</v>
      </c>
      <c r="G259" s="11"/>
      <c r="I259" s="57">
        <v>20.25</v>
      </c>
      <c r="J259" s="13">
        <v>216733.15</v>
      </c>
    </row>
    <row r="260" ht="15.75" customHeight="1">
      <c r="D260" s="14"/>
      <c r="E260" s="9"/>
      <c r="F260" s="10"/>
      <c r="G260" s="16"/>
      <c r="H260" s="61"/>
      <c r="I260" s="56"/>
      <c r="J260" s="13"/>
    </row>
    <row r="261" ht="15.75" customHeight="1">
      <c r="D261" s="14">
        <v>43158.0</v>
      </c>
      <c r="E261" s="9" t="s">
        <v>7</v>
      </c>
      <c r="F261" s="17" t="s">
        <v>193</v>
      </c>
      <c r="G261" s="16"/>
      <c r="H261" s="17"/>
      <c r="I261" s="57">
        <v>20.25</v>
      </c>
      <c r="J261" s="33">
        <v>216753.4</v>
      </c>
    </row>
    <row r="262" ht="15.75" customHeight="1">
      <c r="D262" s="14"/>
      <c r="E262" s="9"/>
      <c r="F262" s="10"/>
      <c r="G262" s="16"/>
      <c r="H262" s="17"/>
      <c r="I262" s="17"/>
      <c r="J262" s="13"/>
    </row>
    <row r="263" ht="15.75" customHeight="1">
      <c r="D263" s="18">
        <v>43186.0</v>
      </c>
      <c r="E263" s="9" t="s">
        <v>7</v>
      </c>
      <c r="F263" s="17" t="s">
        <v>194</v>
      </c>
      <c r="G263" s="16"/>
      <c r="H263" s="17"/>
      <c r="I263" s="57">
        <v>18.29</v>
      </c>
      <c r="J263" s="33">
        <v>216771.69</v>
      </c>
    </row>
    <row r="264" ht="15.75" customHeight="1">
      <c r="D264" s="3"/>
      <c r="E264" s="9"/>
      <c r="F264" s="10"/>
      <c r="G264" s="16"/>
      <c r="H264" s="17"/>
      <c r="J264" s="13"/>
    </row>
    <row r="265" ht="15.75" customHeight="1">
      <c r="D265" s="3">
        <v>43186.0</v>
      </c>
      <c r="E265" s="9"/>
      <c r="F265" s="24" t="s">
        <v>21</v>
      </c>
      <c r="G265" s="6"/>
      <c r="H265" s="2">
        <f t="shared" ref="H265:I265" si="13">SUM(H259:H264)</f>
        <v>0</v>
      </c>
      <c r="I265" s="2">
        <f t="shared" si="13"/>
        <v>58.79</v>
      </c>
      <c r="J265" s="35">
        <v>216771.69</v>
      </c>
    </row>
    <row r="266" ht="15.75" customHeight="1">
      <c r="F266" s="26"/>
      <c r="G266" s="17"/>
      <c r="H266" s="25"/>
      <c r="I266" s="25"/>
      <c r="J266" s="7"/>
    </row>
    <row r="267" ht="15.75" customHeight="1">
      <c r="D267" s="29" t="s">
        <v>27</v>
      </c>
      <c r="F267" s="27"/>
      <c r="G267" s="28"/>
      <c r="H267" s="17"/>
    </row>
    <row r="268" ht="15.75" customHeight="1">
      <c r="F268" s="2" t="s">
        <v>28</v>
      </c>
      <c r="H268" s="7">
        <f>J258</f>
        <v>216712.9</v>
      </c>
    </row>
    <row r="269" ht="15.75" customHeight="1">
      <c r="F269" s="2" t="s">
        <v>29</v>
      </c>
      <c r="H269" s="2">
        <f>I265</f>
        <v>58.79</v>
      </c>
    </row>
    <row r="270" ht="15.75" customHeight="1">
      <c r="F270" s="2" t="s">
        <v>30</v>
      </c>
      <c r="H270" s="66">
        <f>H265</f>
        <v>0</v>
      </c>
    </row>
    <row r="271" ht="15.75" customHeight="1">
      <c r="F271" s="2" t="s">
        <v>31</v>
      </c>
      <c r="H271" s="35">
        <f>J265</f>
        <v>216771.69</v>
      </c>
    </row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